
<file path=[Content_Types].xml><?xml version="1.0" encoding="utf-8"?>
<Types xmlns="http://schemas.openxmlformats.org/package/2006/content-types">
  <Default ContentType="application/vnd.openxmlformats-package.relationships+xml" Extension="rels"/>
  <Default ContentType="image/jpeg" Extension="jpeg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.xml"/>
  <Override ContentType="application/vnd.openxmlformats-officedocument.drawing+xml" PartName="/xl/drawings/drawing20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нед.1 д.1" r:id="rId1" sheetId="1" state="visible"/>
    <sheet name="нед.1 д.1 (2)" r:id="rId2" sheetId="2" state="visible"/>
    <sheet name="нед.1 д.2" r:id="rId3" sheetId="3" state="visible"/>
    <sheet name="нед.1 д.2 (2)" r:id="rId4" sheetId="4" state="visible"/>
    <sheet name="нед.1 д.3" r:id="rId5" sheetId="5" state="visible"/>
    <sheet name="нед.1 д.3 (2)" r:id="rId6" sheetId="6" state="visible"/>
    <sheet name="нед.1 д.4" r:id="rId7" sheetId="7" state="visible"/>
    <sheet name="нед.1 д.4 (2)" r:id="rId8" sheetId="8" state="visible"/>
    <sheet name="нед.1 д.5" r:id="rId9" sheetId="9" state="visible"/>
    <sheet name="нед.1 д.5 (2)" r:id="rId10" sheetId="10" state="visible"/>
    <sheet name="нед.2 д.6" r:id="rId11" sheetId="11" state="visible"/>
    <sheet name="нед.2 д.6 (2)" r:id="rId12" sheetId="12" state="visible"/>
    <sheet name="нед.2 д.7 " r:id="rId13" sheetId="13" state="visible"/>
    <sheet name="нед.2 д.7  (2)" r:id="rId14" sheetId="14" state="visible"/>
    <sheet name="нед.2 д.8 " r:id="rId15" sheetId="15" state="visible"/>
    <sheet name="нед.2 д.8  (2)" r:id="rId16" sheetId="16" state="visible"/>
    <sheet name="нед.2 д.9" r:id="rId17" sheetId="17" state="visible"/>
    <sheet name="нед.2 д.9 (2)" r:id="rId18" sheetId="18" state="visible"/>
    <sheet name="нед.2 д.10" r:id="rId19" sheetId="19" state="visible"/>
    <sheet name="нед.2 д.10 (2)" r:id="rId20" sheetId="20" state="visible"/>
    <sheet name="Лист1" r:id="rId21" sheetId="21" state="visible"/>
  </sheets>
  <externalReferences>
    <externalReference r:id="rId2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<sst xmlns="http://schemas.openxmlformats.org/spreadsheetml/2006/main" xmlns:a="http://schemas.openxmlformats.org/drawingml/2006/main" xmlns:a15="http://schemas.microsoft.com/office/drawing/2012/main" xmlns:asvg="http://schemas.microsoft.com/office/drawing/2016/SVG/main" xmlns:c="http://schemas.openxmlformats.org/drawingml/2006/chart" xmlns:co="http://ncloudtech.com" xmlns:co-ooxml="http://ncloudtech.com/ooxml" xmlns:m="http://schemas.openxmlformats.org/officeDocument/2006/math" xmlns:mc="http://schemas.openxmlformats.org/markup-compatibility/2006" xmlns:o="urn:schemas-microsoft-com:office:office" xmlns:p="http://schemas.openxmlformats.org/presentationml/2006/main" xmlns:pic="http://schemas.openxmlformats.org/drawingml/2006/picture" xmlns:r="http://schemas.openxmlformats.org/officeDocument/2006/relationships" xmlns:s="http://schemas.openxmlformats.org/officeDocument/2006/sharedTypes" xmlns:sl="http://schemas.openxmlformats.org/schemaLibrary/2006/main" xmlns:v="urn:schemas-microsoft-com:vml" xmlns:w="http://schemas.openxmlformats.org/wordprocessingml/2006/main" xmlns:w14="http://schemas.microsoft.com/office/word/2010/wordml" xmlns:w15="http://schemas.microsoft.com/office/word/2012/wordml" xmlns:wp="http://schemas.openxmlformats.org/drawingml/2006/wordprocessingDrawing" xmlns:wpg="http://schemas.microsoft.com/office/word/2010/wordprocessingGroup" xmlns:wps="http://schemas.microsoft.com/office/word/2010/wordprocessingShape" xmlns:x="urn:schemas-microsoft-com:office:excel" xmlns:x14="http://schemas.microsoft.com/office/spreadsheetml/2009/9/main" xmlns:xdr="http://schemas.openxmlformats.org/drawingml/2006/spreadsheetDrawing" xmlns:xm="http://schemas.microsoft.com/office/excel/2006/main" mc:Ignorable="co co-ooxml w14 x14 w15">
  <si>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УТВЕРЖДАЮ:</t>
  </si>
  <si>
    <t>Индивидуальный предприниматель    __________________ О.В. Белоусов</t>
  </si>
  <si>
    <t>Директор МАОУ "Григоровской ООШ" _______________ А.В.Осетрова</t>
  </si>
  <si>
    <t>Меню приготавливаемых блюд</t>
  </si>
  <si>
    <t>понедельник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</si>
  <si>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</si>
  <si>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</si>
  <si>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</si>
  <si>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</si>
  <si>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</si>
  <si>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</si>
  <si>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</si>
  <si>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</si>
  <si>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</si>
  <si>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</si>
  <si>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            День 1</t>
  </si>
  <si>
    <t>завтрак</t>
  </si>
  <si>
    <t>Каша рисовая жидкая молочная с  маслом и сахаром</t>
  </si>
  <si>
    <t>Хлеб пшеничный</t>
  </si>
  <si>
    <t>ПР</t>
  </si>
  <si>
    <t>Масло сливочное (порциями)</t>
  </si>
  <si>
    <t>Сыр российский</t>
  </si>
  <si>
    <t>Чай без сахара</t>
  </si>
  <si>
    <t>итого за завтрак</t>
  </si>
  <si>
    <t>обед</t>
  </si>
  <si>
    <t>Салат из свежих овощей</t>
  </si>
  <si>
    <t>Суп картофельный с горохом на мясном бульоне</t>
  </si>
  <si>
    <t>Куриные окорочка, тушенные в соусе сметанном</t>
  </si>
  <si>
    <t>290/330</t>
  </si>
  <si>
    <t>Каша гречневая рассыпчатая</t>
  </si>
  <si>
    <t>Сок фруктовый персик-абрикос</t>
  </si>
  <si>
    <t>Хлеб ржано-пшеничный</t>
  </si>
  <si>
    <t>итого за обед</t>
  </si>
  <si>
    <t>Возрастная категория:  12 лет и старше</t>
  </si>
  <si>
    <t>вторник</t>
  </si>
  <si>
    <t>Неделя 1             День 2</t>
  </si>
  <si>
    <t>Салат из отварной моркови с яблоками и курагой</t>
  </si>
  <si>
    <t>Блинчики со сгущеным молоком</t>
  </si>
  <si>
    <t>150/30</t>
  </si>
  <si>
    <t>Чай "Каркаде" с сахаром</t>
  </si>
  <si>
    <t>200/15</t>
  </si>
  <si>
    <t>Помидоры свежие  в нарезке</t>
  </si>
  <si>
    <t>Щи из свежей капусты с картофелем на мясном бульоне</t>
  </si>
  <si>
    <t>Тефтели 1 вариант, соус сметанный с томатом</t>
  </si>
  <si>
    <t>278, 331</t>
  </si>
  <si>
    <t>Рис припущенный</t>
  </si>
  <si>
    <t>Компот из свежих фруктов (яблок)</t>
  </si>
  <si>
    <t xml:space="preserve">Салат из моркови с яблоками </t>
  </si>
  <si>
    <t>160/40</t>
  </si>
  <si>
    <t>среда</t>
  </si>
  <si>
    <t>Неделя 1             День 3</t>
  </si>
  <si>
    <t>Каша овсяная жидкая молочная с маслом</t>
  </si>
  <si>
    <t>Какао с молоком</t>
  </si>
  <si>
    <t>Фрукт (яблоко)</t>
  </si>
  <si>
    <t>Салат витаминный (вариант 2)</t>
  </si>
  <si>
    <t>Суп куриный с вермишелью</t>
  </si>
  <si>
    <t xml:space="preserve">Котлета рыбная (минтай) </t>
  </si>
  <si>
    <t>Пюре картофельное с маслом</t>
  </si>
  <si>
    <t>150/5</t>
  </si>
  <si>
    <t>Кисель из яблок</t>
  </si>
  <si>
    <t xml:space="preserve">Салат из квашеной капусты </t>
  </si>
  <si>
    <t>180/5</t>
  </si>
  <si>
    <t>четверг</t>
  </si>
  <si>
    <t>Неделя 1             День 4</t>
  </si>
  <si>
    <t>Огурцы свежие  в нарезке</t>
  </si>
  <si>
    <t xml:space="preserve">Омлет натуральный </t>
  </si>
  <si>
    <t>Чай зеленый без сахара с лимоном</t>
  </si>
  <si>
    <t>Салат из свеклы отварной</t>
  </si>
  <si>
    <t>Рассольник ленинградский на мясном бульоне</t>
  </si>
  <si>
    <t>Плов из птицы</t>
  </si>
  <si>
    <t>Компот из смеси сухофруктов</t>
  </si>
  <si>
    <t>пятница</t>
  </si>
  <si>
    <t>Неделя 1             День 5</t>
  </si>
  <si>
    <t>Каша гречневая рассыпчатая с молоком</t>
  </si>
  <si>
    <t>Чай фруктовый с сахаром</t>
  </si>
  <si>
    <t xml:space="preserve">Салат из редьки с морковью с раст.маслом </t>
  </si>
  <si>
    <t>Суп из овощей с фасолью</t>
  </si>
  <si>
    <t xml:space="preserve">Печень говяжья по-строгановски </t>
  </si>
  <si>
    <t xml:space="preserve">Макаронные изделия отварные </t>
  </si>
  <si>
    <t>Напиток из плодов шиповника</t>
  </si>
  <si>
    <t>Неделя 2           День 6</t>
  </si>
  <si>
    <t>Каша пшенная жидкая молочная с  сахаром</t>
  </si>
  <si>
    <t>Чай с сахаром</t>
  </si>
  <si>
    <t>Огурцы соленые (порционно)</t>
  </si>
  <si>
    <t>Суп рыбный</t>
  </si>
  <si>
    <t xml:space="preserve">Гуляш </t>
  </si>
  <si>
    <t>Сок фруктовый (мультифрукт)</t>
  </si>
  <si>
    <t>Неделя 2    День 7</t>
  </si>
  <si>
    <t>Макаронные изделия отварные с сыром</t>
  </si>
  <si>
    <t>Чай "Каркаде" без сахара</t>
  </si>
  <si>
    <t xml:space="preserve">Бутерброд с повидлом </t>
  </si>
  <si>
    <t>30/5/25</t>
  </si>
  <si>
    <t>Фрукт (банан)</t>
  </si>
  <si>
    <t>Икра свекольная</t>
  </si>
  <si>
    <t>Голубцы ленивые с  соусом сметанном  с томатом</t>
  </si>
  <si>
    <t>297/331</t>
  </si>
  <si>
    <t>Компот из апельсинов</t>
  </si>
  <si>
    <t>70/5/25</t>
  </si>
  <si>
    <t>Неделя 2           День 8</t>
  </si>
  <si>
    <t>Каша овсяная жидкая молочная с  маслом</t>
  </si>
  <si>
    <t>Чай фруктовый без сахара</t>
  </si>
  <si>
    <t>Борщ с капустой и картофелем на мясном бульоне</t>
  </si>
  <si>
    <t xml:space="preserve">Жаркое по-домашнему </t>
  </si>
  <si>
    <t>Неделя 2           День 9</t>
  </si>
  <si>
    <t>Салат из моркови и яблок с яйцом</t>
  </si>
  <si>
    <t>Запеканка из творога  с молоком сгущенным с сахаром</t>
  </si>
  <si>
    <t>Винегрет овощной с сельдью</t>
  </si>
  <si>
    <t>60/20</t>
  </si>
  <si>
    <t>Котлета рубленая из бройлер-цыплят</t>
  </si>
  <si>
    <t>Соус сметанный</t>
  </si>
  <si>
    <t>Сок фруктовый персиковый</t>
  </si>
  <si>
    <t xml:space="preserve">Салат из отварной моркови с яблоками </t>
  </si>
  <si>
    <t>80/30</t>
  </si>
  <si>
    <t>Неделя 2           День 10</t>
  </si>
  <si>
    <t>Каша жидкая молочная из манной крупы с маслом и сахаром</t>
  </si>
  <si>
    <t>Кофейный напиток</t>
  </si>
  <si>
    <t>Суп крестьянский с крупой на мясном бульоне</t>
  </si>
  <si>
    <t>Печень свиная  жареная с маслом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</si>
</sst>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  <numFmt co:extendedFormatCode="@" formatCode="@" numFmtId="1003"/>
  </numFmts>
  <fonts count="13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name val="Times New Roman"/>
      <b val="true"/>
      <color theme="1" tint="0"/>
      <sz val="12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10"/>
    </font>
    <font>
      <name val="Times New Roman"/>
      <color theme="1" tint="0"/>
      <sz val="9"/>
    </font>
    <font>
      <b val="true"/>
      <color theme="1" tint="0"/>
      <sz val="11"/>
      <scheme val="minor"/>
    </font>
    <font>
      <name val="Times New Roman"/>
      <sz val="10"/>
    </font>
    <font>
      <name val="Times New Roman"/>
      <color rgb="000000" tint="0"/>
      <sz val="10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91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wrapText="true"/>
    </xf>
    <xf applyAlignment="true" applyFont="true" applyNumberFormat="true" borderId="0" fillId="0" fontId="3" numFmtId="1000" quotePrefix="false">
      <alignment horizontal="left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4" numFmtId="1000" quotePrefix="false"/>
    <xf applyAlignment="true" applyFont="true" applyNumberFormat="true" borderId="0" fillId="0" fontId="1" numFmtId="1000" quotePrefix="false">
      <alignment horizontal="center"/>
    </xf>
    <xf applyAlignment="true" applyFont="true" applyNumberFormat="true" borderId="0" fillId="0" fontId="4" numFmtId="1000" quotePrefix="false">
      <alignment horizontal="left"/>
    </xf>
    <xf applyFont="true" applyNumberFormat="true" borderId="0" fillId="0" fontId="5" numFmtId="1000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4" numFmtId="14" quotePrefix="false">
      <alignment horizontal="center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Font="true" applyNumberFormat="true" borderId="0" fillId="0" fontId="6" numFmtId="1000" quotePrefix="false"/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2" fillId="0" fontId="7" numFmtId="1000" quotePrefix="false">
      <alignment horizontal="center" vertical="center" wrapText="true"/>
    </xf>
    <xf applyAlignment="true" applyBorder="true" applyFont="true" applyNumberFormat="true" borderId="3" fillId="0" fontId="7" numFmtId="1000" quotePrefix="false">
      <alignment horizontal="center" vertical="center" wrapText="true"/>
    </xf>
    <xf applyAlignment="true" applyFont="true" applyNumberFormat="true" borderId="0" fillId="0" fontId="4" numFmtId="1000" quotePrefix="false">
      <alignment horizontal="center" vertical="center" wrapText="true"/>
    </xf>
    <xf applyAlignment="true" applyBorder="true" applyFont="true" applyNumberFormat="true" borderId="4" fillId="0" fontId="7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/>
    </xf>
    <xf applyBorder="true" applyFont="true" applyNumberFormat="true" borderId="1" fillId="0" fontId="7" numFmtId="1000" quotePrefix="false"/>
    <xf applyAlignment="true" applyBorder="true" applyFont="true" applyNumberFormat="true" borderId="1" fillId="0" fontId="8" numFmtId="1000" quotePrefix="false">
      <alignment horizontal="center" vertical="center" wrapText="true"/>
    </xf>
    <xf applyAlignment="true" applyBorder="true" applyFont="true" applyNumberFormat="true" borderId="2" fillId="0" fontId="8" numFmtId="1000" quotePrefix="false">
      <alignment horizontal="center" vertical="center" wrapText="true"/>
    </xf>
    <xf applyAlignment="true" applyBorder="true" applyFont="true" applyNumberFormat="true" borderId="3" fillId="0" fontId="8" numFmtId="1000" quotePrefix="false">
      <alignment horizontal="center" vertical="center" wrapText="true"/>
    </xf>
    <xf applyAlignment="true" applyBorder="true" applyFont="true" applyNumberFormat="true" borderId="5" fillId="0" fontId="8" numFmtId="1000" quotePrefix="false">
      <alignment horizontal="left" vertical="center"/>
    </xf>
    <xf applyAlignment="true" applyBorder="true" applyFont="true" applyNumberFormat="true" borderId="1" fillId="0" fontId="7" numFmtId="1000" quotePrefix="false">
      <alignment wrapText="true"/>
    </xf>
    <xf applyAlignment="true" applyBorder="true" applyFont="true" applyNumberFormat="true" borderId="1" fillId="0" fontId="7" numFmtId="1000" quotePrefix="false">
      <alignment horizontal="center" vertical="center"/>
    </xf>
    <xf applyAlignment="true" applyBorder="true" applyFont="true" applyNumberFormat="true" borderId="6" fillId="0" fontId="8" numFmtId="1000" quotePrefix="false">
      <alignment horizontal="left" vertical="center"/>
    </xf>
    <xf applyAlignment="true" applyBorder="true" applyFont="true" applyNumberFormat="true" borderId="1" fillId="0" fontId="7" numFmtId="1000" quotePrefix="false">
      <alignment horizontal="left" vertical="center" wrapText="true"/>
    </xf>
    <xf applyAlignment="true" applyBorder="true" applyFont="true" applyNumberFormat="true" borderId="1" fillId="0" fontId="9" numFmtId="1000" quotePrefix="false">
      <alignment horizontal="center" vertical="center" wrapText="true"/>
    </xf>
    <xf applyAlignment="true" applyBorder="true" applyFont="true" applyNumberFormat="true" borderId="1" fillId="0" fontId="9" numFmtId="1001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1" fillId="0" fontId="7" numFmtId="1001" quotePrefix="false">
      <alignment horizontal="center" vertical="center"/>
    </xf>
    <xf applyAlignment="true" applyBorder="true" applyFont="true" applyNumberFormat="true" borderId="7" fillId="0" fontId="8" numFmtId="1000" quotePrefix="false">
      <alignment horizontal="left" vertical="center"/>
    </xf>
    <xf applyBorder="true" applyFont="true" applyNumberFormat="true" borderId="1" fillId="0" fontId="8" numFmtId="1000" quotePrefix="false"/>
    <xf applyAlignment="true" applyBorder="true" applyFont="true" applyNumberFormat="true" borderId="1" fillId="0" fontId="8" numFmtId="1000" quotePrefix="false">
      <alignment wrapText="true"/>
    </xf>
    <xf applyAlignment="true" applyBorder="true" applyFont="true" applyNumberFormat="true" borderId="1" fillId="0" fontId="8" numFmtId="1002" quotePrefix="false">
      <alignment horizontal="center" vertical="center"/>
    </xf>
    <xf applyAlignment="true" applyBorder="true" applyFont="true" applyNumberFormat="true" borderId="1" fillId="0" fontId="8" numFmtId="1001" quotePrefix="false">
      <alignment horizontal="center" vertical="center"/>
    </xf>
    <xf applyAlignment="true" applyBorder="true" applyFont="true" applyNumberFormat="true" borderId="1" fillId="0" fontId="8" numFmtId="1000" quotePrefix="false">
      <alignment horizontal="center" vertical="center"/>
    </xf>
    <xf applyAlignment="true" applyBorder="true" applyFont="true" applyNumberFormat="true" borderId="1" fillId="0" fontId="8" numFmtId="1000" quotePrefix="false">
      <alignment horizontal="left" vertical="center"/>
    </xf>
    <xf applyAlignment="true" applyBorder="true" applyFont="true" applyNumberFormat="true" borderId="1" fillId="0" fontId="9" numFmtId="1002" quotePrefix="false">
      <alignment horizontal="center" vertical="center"/>
    </xf>
    <xf applyAlignment="true" applyBorder="true" applyFont="true" applyNumberFormat="true" borderId="1" fillId="0" fontId="9" numFmtId="1001" quotePrefix="false">
      <alignment horizontal="center" vertical="center"/>
    </xf>
    <xf applyAlignment="true" applyBorder="true" applyFont="true" applyNumberFormat="true" borderId="1" fillId="0" fontId="7" numFmtId="1002" quotePrefix="false">
      <alignment horizontal="center" vertical="center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ont="true" applyNumberFormat="true" borderId="1" fillId="0" fontId="7" numFmtId="1001" quotePrefix="false">
      <alignment horizontal="center" vertical="center" wrapText="true"/>
    </xf>
    <xf applyFont="true" applyNumberFormat="true" borderId="0" fillId="0" fontId="10" numFmtId="1000" quotePrefix="false"/>
    <xf applyAlignment="true" applyBorder="true" applyFont="true" applyNumberFormat="true" borderId="4" fillId="0" fontId="8" numFmtId="1000" quotePrefix="false">
      <alignment horizontal="left" vertical="center"/>
    </xf>
    <xf applyAlignment="true" applyBorder="true" applyFont="true" applyNumberFormat="true" borderId="1" fillId="0" fontId="11" numFmtId="1000" quotePrefix="false">
      <alignment vertical="center" wrapText="true"/>
    </xf>
    <xf applyAlignment="true" applyBorder="true" applyFont="true" applyNumberFormat="true" borderId="1" fillId="0" fontId="12" numFmtId="1001" quotePrefix="false">
      <alignment horizontal="center" vertical="center"/>
    </xf>
    <xf applyAlignment="true" applyBorder="true" applyFont="true" applyNumberFormat="true" borderId="1" fillId="0" fontId="8" numFmtId="1002" quotePrefix="false">
      <alignment horizontal="center" vertical="center" wrapText="true"/>
    </xf>
    <xf applyAlignment="true" applyBorder="true" applyFont="true" applyNumberFormat="true" borderId="1" fillId="0" fontId="8" numFmtId="1001" quotePrefix="false">
      <alignment horizontal="center" vertical="center" wrapText="true"/>
    </xf>
    <xf applyAlignment="true" applyBorder="true" applyFont="true" applyNumberFormat="true" borderId="1" fillId="0" fontId="7" numFmtId="1003" quotePrefix="false">
      <alignment horizontal="center" vertical="center" wrapText="true"/>
    </xf>
    <xf applyAlignment="true" applyBorder="true" applyFont="true" applyNumberFormat="true" borderId="1" fillId="0" fontId="7" numFmtId="1003" quotePrefix="false">
      <alignment horizontal="center" vertical="center"/>
    </xf>
    <xf applyAlignment="true" applyBorder="true" applyFont="true" applyNumberFormat="true" borderId="1" fillId="0" fontId="7" numFmtId="1002" quotePrefix="false">
      <alignment horizontal="center" vertical="center" wrapText="true"/>
    </xf>
    <xf applyAlignment="true" applyBorder="true" applyFont="true" applyNumberFormat="true" borderId="1" fillId="0" fontId="11" numFmtId="1001" quotePrefix="false">
      <alignment horizontal="center" vertical="center"/>
    </xf>
    <xf applyAlignment="true" applyBorder="true" applyFont="true" applyNumberFormat="true" borderId="8" fillId="0" fontId="8" numFmtId="1000" quotePrefix="false">
      <alignment horizontal="left" vertical="center"/>
    </xf>
    <xf applyAlignment="true" applyBorder="true" applyFont="true" applyNumberFormat="true" borderId="1" fillId="0" fontId="11" numFmtId="1000" quotePrefix="false">
      <alignment wrapText="true"/>
    </xf>
    <xf applyAlignment="true" applyBorder="true" applyFont="true" applyNumberFormat="true" borderId="1" fillId="0" fontId="11" numFmtId="1002" quotePrefix="false">
      <alignment horizontal="center" vertical="center"/>
    </xf>
    <xf applyAlignment="true" applyBorder="true" applyFont="true" applyNumberFormat="true" borderId="9" fillId="0" fontId="7" numFmtId="1000" quotePrefix="false">
      <alignment vertical="center" wrapText="true"/>
    </xf>
    <xf applyAlignment="true" applyBorder="true" applyFont="true" applyNumberFormat="true" borderId="1" fillId="0" fontId="11" numFmtId="1000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8" numFmtId="1000" quotePrefix="false">
      <alignment horizontal="center"/>
    </xf>
    <xf applyAlignment="true" applyBorder="true" applyFont="true" applyNumberFormat="true" borderId="1" fillId="0" fontId="11" numFmtId="1000" quotePrefix="false">
      <alignment horizontal="left" vertical="center" wrapText="true"/>
    </xf>
    <xf applyFont="true" applyNumberFormat="true" borderId="0" fillId="0" fontId="8" numFmtId="1000" quotePrefix="false"/>
    <xf applyAlignment="true" applyFont="true" applyNumberFormat="true" borderId="0" fillId="0" fontId="7" numFmtId="1000" quotePrefix="false">
      <alignment wrapText="true"/>
    </xf>
    <xf applyAlignment="true" applyFont="true" applyNumberFormat="true" borderId="0" fillId="0" fontId="8" numFmtId="1002" quotePrefix="false">
      <alignment horizontal="center" vertical="center"/>
    </xf>
    <xf applyAlignment="true" applyFont="true" applyNumberFormat="true" borderId="0" fillId="0" fontId="8" numFmtId="1001" quotePrefix="false">
      <alignment horizontal="center" vertical="center"/>
    </xf>
    <xf applyFont="true" applyNumberFormat="true" borderId="0" fillId="0" fontId="7" numFmtId="1000" quotePrefix="false"/>
    <xf applyAlignment="true" applyFont="true" applyNumberFormat="true" borderId="0" fillId="0" fontId="9" numFmtId="1000" quotePrefix="false">
      <alignment vertical="center" wrapText="true"/>
    </xf>
    <xf applyAlignment="true" applyFont="true" applyNumberFormat="true" borderId="0" fillId="0" fontId="9" numFmtId="1002" quotePrefix="false">
      <alignment horizontal="center" vertical="center"/>
    </xf>
    <xf applyAlignment="true" applyFont="true" applyNumberFormat="true" borderId="0" fillId="0" fontId="9" numFmtId="1001" quotePrefix="false">
      <alignment horizontal="center" vertical="center"/>
    </xf>
    <xf applyAlignment="true" applyFont="true" applyNumberFormat="true" borderId="0" fillId="0" fontId="7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wrapText="true"/>
    </xf>
    <xf applyFont="true" applyNumberFormat="true" borderId="0" fillId="0" fontId="2" numFmtId="1000" quotePrefix="false"/>
    <xf applyAlignment="true" applyFont="true" applyNumberFormat="true" borderId="0" fillId="0" fontId="7" numFmtId="1000" quotePrefix="false">
      <alignment horizontal="left" vertical="center" wrapText="true"/>
    </xf>
    <xf applyAlignment="true" applyFont="true" applyNumberFormat="true" borderId="0" fillId="0" fontId="7" numFmtId="1002" quotePrefix="false">
      <alignment horizontal="center" vertical="center"/>
    </xf>
    <xf applyAlignment="true" applyFont="true" applyNumberFormat="true" borderId="0" fillId="0" fontId="7" numFmtId="1001" quotePrefix="false">
      <alignment horizontal="center" vertical="center"/>
    </xf>
    <xf applyAlignment="true" applyFont="true" applyNumberFormat="true" borderId="0" fillId="0" fontId="7" numFmtId="1000" quotePrefix="false">
      <alignment horizontal="center" vertical="center"/>
    </xf>
    <xf applyAlignment="true" applyFont="true" applyNumberFormat="true" borderId="0" fillId="0" fontId="7" numFmtId="1000" quotePrefix="false">
      <alignment vertical="center" wrapText="true"/>
    </xf>
    <xf applyAlignment="true" applyBorder="true" applyFont="true" applyNumberFormat="true" borderId="2" fillId="0" fontId="7" numFmtId="1000" quotePrefix="false">
      <alignment horizontal="center"/>
    </xf>
    <xf applyAlignment="true" applyBorder="true" applyFont="true" applyNumberFormat="true" borderId="3" fillId="0" fontId="7" numFmtId="1000" quotePrefix="false">
      <alignment horizontal="center"/>
    </xf>
    <xf applyFont="true" applyNumberFormat="true" borderId="0" fillId="0" fontId="7" numFmtId="1000" quotePrefix="false"/>
    <xf applyAlignment="true" applyFont="true" applyNumberFormat="true" borderId="0" fillId="0" fontId="7" numFmtId="1000" quotePrefix="false">
      <alignment wrapText="true"/>
    </xf>
    <xf applyAlignment="true" applyBorder="true" applyFont="true" applyNumberFormat="true" borderId="5" fillId="0" fontId="8" numFmtId="1000" quotePrefix="false">
      <alignment vertical="center" wrapText="true"/>
    </xf>
    <xf applyFont="true" applyNumberFormat="true" borderId="0" fillId="0" fontId="6" numFmtId="1000" quotePrefix="false"/>
    <xf applyFont="true" applyNumberFormat="true" borderId="0" fillId="0" fontId="1" numFmtId="14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24" Target="styles.xml" Type="http://schemas.openxmlformats.org/officeDocument/2006/relationships/styles"/>
  <Relationship Id="rId23" Target="sharedStrings.xml" Type="http://schemas.openxmlformats.org/officeDocument/2006/relationships/sharedStrings"/>
  <Relationship Id="rId21" Target="worksheets/sheet21.xml" Type="http://schemas.openxmlformats.org/officeDocument/2006/relationships/worksheet"/>
  <Relationship Id="rId19" Target="worksheets/sheet19.xml" Type="http://schemas.openxmlformats.org/officeDocument/2006/relationships/worksheet"/>
  <Relationship Id="rId18" Target="worksheets/sheet18.xml" Type="http://schemas.openxmlformats.org/officeDocument/2006/relationships/worksheet"/>
  <Relationship Id="rId17" Target="worksheets/sheet17.xml" Type="http://schemas.openxmlformats.org/officeDocument/2006/relationships/worksheet"/>
  <Relationship Id="rId15" Target="worksheets/sheet15.xml" Type="http://schemas.openxmlformats.org/officeDocument/2006/relationships/worksheet"/>
  <Relationship Id="rId11" Target="worksheets/sheet11.xml" Type="http://schemas.openxmlformats.org/officeDocument/2006/relationships/worksheet"/>
  <Relationship Id="rId16" Target="worksheets/sheet16.xml" Type="http://schemas.openxmlformats.org/officeDocument/2006/relationships/worksheet"/>
  <Relationship Id="rId22" Target="externalLinks/externalLink1.xml" Type="http://schemas.openxmlformats.org/officeDocument/2006/relationships/externalLink"/>
  <Relationship Id="rId10" Target="worksheets/sheet10.xml" Type="http://schemas.openxmlformats.org/officeDocument/2006/relationships/worksheet"/>
  <Relationship Id="rId7" Target="worksheets/sheet7.xml" Type="http://schemas.openxmlformats.org/officeDocument/2006/relationships/worksheet"/>
  <Relationship Id="rId14" Target="worksheets/sheet14.xml" Type="http://schemas.openxmlformats.org/officeDocument/2006/relationships/worksheet"/>
  <Relationship Id="rId6" Target="worksheets/sheet6.xml" Type="http://schemas.openxmlformats.org/officeDocument/2006/relationships/worksheet"/>
  <Relationship Id="rId13" Target="worksheets/sheet13.xml" Type="http://schemas.openxmlformats.org/officeDocument/2006/relationships/worksheet"/>
  <Relationship Id="rId5" Target="worksheets/sheet5.xml" Type="http://schemas.openxmlformats.org/officeDocument/2006/relationships/worksheet"/>
  <Relationship Id="rId9" Target="worksheets/sheet9.xml" Type="http://schemas.openxmlformats.org/officeDocument/2006/relationships/worksheet"/>
  <Relationship Id="rId4" Target="worksheets/sheet4.xml" Type="http://schemas.openxmlformats.org/officeDocument/2006/relationships/worksheet"/>
  <Relationship Id="rId8" Target="worksheets/sheet8.xml" Type="http://schemas.openxmlformats.org/officeDocument/2006/relationships/worksheet"/>
  <Relationship Id="rId3" Target="worksheets/sheet3.xml" Type="http://schemas.openxmlformats.org/officeDocument/2006/relationships/worksheet"/>
  <Relationship Id="rId12" Target="worksheets/sheet12.xml" Type="http://schemas.openxmlformats.org/officeDocument/2006/relationships/worksheet"/>
  <Relationship Id="rId25" Target="theme/theme1.xml" Type="http://schemas.openxmlformats.org/officeDocument/2006/relationships/theme"/>
  <Relationship Id="rId2" Target="worksheets/sheet2.xml" Type="http://schemas.openxmlformats.org/officeDocument/2006/relationships/worksheet"/>
  <Relationship Id="rId20" Target="worksheets/sheet20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jpeg" Type="http://schemas.openxmlformats.org/officeDocument/2006/relationships/image"/>
</Relationships>

</file>

<file path=xl/drawings/_rels/drawing10.xml.rels><?xml version="1.0" encoding="UTF-8" standalone="no" ?>
<Relationships xmlns="http://schemas.openxmlformats.org/package/2006/relationships">
  <Relationship Id="rId1" Target="../media/image10.jpeg" Type="http://schemas.openxmlformats.org/officeDocument/2006/relationships/image"/>
</Relationships>

</file>

<file path=xl/drawings/_rels/drawing11.xml.rels><?xml version="1.0" encoding="UTF-8" standalone="no" ?>
<Relationships xmlns="http://schemas.openxmlformats.org/package/2006/relationships">
  <Relationship Id="rId1" Target="../media/image11.jpeg" Type="http://schemas.openxmlformats.org/officeDocument/2006/relationships/image"/>
</Relationships>

</file>

<file path=xl/drawings/_rels/drawing12.xml.rels><?xml version="1.0" encoding="UTF-8" standalone="no" ?>
<Relationships xmlns="http://schemas.openxmlformats.org/package/2006/relationships">
  <Relationship Id="rId1" Target="../media/image12.jpeg" Type="http://schemas.openxmlformats.org/officeDocument/2006/relationships/image"/>
</Relationships>

</file>

<file path=xl/drawings/_rels/drawing13.xml.rels><?xml version="1.0" encoding="UTF-8" standalone="no" ?>
<Relationships xmlns="http://schemas.openxmlformats.org/package/2006/relationships">
  <Relationship Id="rId1" Target="../media/image13.jpeg" Type="http://schemas.openxmlformats.org/officeDocument/2006/relationships/image"/>
</Relationships>

</file>

<file path=xl/drawings/_rels/drawing14.xml.rels><?xml version="1.0" encoding="UTF-8" standalone="no" ?>
<Relationships xmlns="http://schemas.openxmlformats.org/package/2006/relationships">
  <Relationship Id="rId1" Target="../media/image14.jpeg" Type="http://schemas.openxmlformats.org/officeDocument/2006/relationships/image"/>
</Relationships>

</file>

<file path=xl/drawings/_rels/drawing15.xml.rels><?xml version="1.0" encoding="UTF-8" standalone="no" ?>
<Relationships xmlns="http://schemas.openxmlformats.org/package/2006/relationships">
  <Relationship Id="rId1" Target="../media/image15.jpeg" Type="http://schemas.openxmlformats.org/officeDocument/2006/relationships/image"/>
</Relationships>

</file>

<file path=xl/drawings/_rels/drawing16.xml.rels><?xml version="1.0" encoding="UTF-8" standalone="no" ?>
<Relationships xmlns="http://schemas.openxmlformats.org/package/2006/relationships">
  <Relationship Id="rId1" Target="../media/image16.jpeg" Type="http://schemas.openxmlformats.org/officeDocument/2006/relationships/image"/>
</Relationships>

</file>

<file path=xl/drawings/_rels/drawing17.xml.rels><?xml version="1.0" encoding="UTF-8" standalone="no" ?>
<Relationships xmlns="http://schemas.openxmlformats.org/package/2006/relationships">
  <Relationship Id="rId1" Target="../media/image17.jpeg" Type="http://schemas.openxmlformats.org/officeDocument/2006/relationships/image"/>
</Relationships>

</file>

<file path=xl/drawings/_rels/drawing18.xml.rels><?xml version="1.0" encoding="UTF-8" standalone="no" ?>
<Relationships xmlns="http://schemas.openxmlformats.org/package/2006/relationships">
  <Relationship Id="rId1" Target="../media/image18.jpeg" Type="http://schemas.openxmlformats.org/officeDocument/2006/relationships/image"/>
</Relationships>

</file>

<file path=xl/drawings/_rels/drawing19.xml.rels><?xml version="1.0" encoding="UTF-8" standalone="no" ?>
<Relationships xmlns="http://schemas.openxmlformats.org/package/2006/relationships">
  <Relationship Id="rId1" Target="../media/image19.jpe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jpeg" Type="http://schemas.openxmlformats.org/officeDocument/2006/relationships/image"/>
</Relationships>

</file>

<file path=xl/drawings/_rels/drawing20.xml.rels><?xml version="1.0" encoding="UTF-8" standalone="no" ?>
<Relationships xmlns="http://schemas.openxmlformats.org/package/2006/relationships">
  <Relationship Id="rId1" Target="../media/image20.jpe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jpe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jpe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jpeg" Type="http://schemas.openxmlformats.org/officeDocument/2006/relationships/image"/>
</Relationships>

</file>

<file path=xl/drawings/_rels/drawing6.xml.rels><?xml version="1.0" encoding="UTF-8" standalone="no" ?>
<Relationships xmlns="http://schemas.openxmlformats.org/package/2006/relationships">
  <Relationship Id="rId1" Target="../media/image6.jpeg" Type="http://schemas.openxmlformats.org/officeDocument/2006/relationships/image"/>
</Relationships>

</file>

<file path=xl/drawings/_rels/drawing7.xml.rels><?xml version="1.0" encoding="UTF-8" standalone="no" ?>
<Relationships xmlns="http://schemas.openxmlformats.org/package/2006/relationships">
  <Relationship Id="rId1" Target="../media/image7.jpeg" Type="http://schemas.openxmlformats.org/officeDocument/2006/relationships/image"/>
</Relationships>

</file>

<file path=xl/drawings/_rels/drawing8.xml.rels><?xml version="1.0" encoding="UTF-8" standalone="no" ?>
<Relationships xmlns="http://schemas.openxmlformats.org/package/2006/relationships">
  <Relationship Id="rId1" Target="../media/image8.jpeg" Type="http://schemas.openxmlformats.org/officeDocument/2006/relationships/image"/>
</Relationships>

</file>

<file path=xl/drawings/_rels/drawing9.xml.rels><?xml version="1.0" encoding="UTF-8" standalone="no" ?>
<Relationships xmlns="http://schemas.openxmlformats.org/package/2006/relationships">
  <Relationship Id="rId1" Target="../media/image9.jpeg" Type="http://schemas.openxmlformats.org/officeDocument/2006/relationships/image"/>
</Relationships>

</file>

<file path=xl/drawings/drawing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359384" y="9525"/>
    <xdr:ext cx="1502012" cy="1504188"/>
    <xdr:pic>
      <xdr:nvPicPr>
        <xdr:cNvPr hidden="false"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10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129573" y="0"/>
    <xdr:ext cx="1556146" cy="1504188"/>
    <xdr:pic>
      <xdr:nvPicPr>
        <xdr:cNvPr hidden="false" id="10" name="Picture 10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1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005747" y="0"/>
    <xdr:ext cx="1556146" cy="1504188"/>
    <xdr:pic>
      <xdr:nvPicPr>
        <xdr:cNvPr hidden="false" id="11" name="Picture 1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12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464159" y="0"/>
    <xdr:ext cx="1502012" cy="1504188"/>
    <xdr:pic>
      <xdr:nvPicPr>
        <xdr:cNvPr hidden="false" id="12" name="Picture 1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13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139098" y="0"/>
    <xdr:ext cx="1556146" cy="1504188"/>
    <xdr:pic>
      <xdr:nvPicPr>
        <xdr:cNvPr hidden="false" id="13" name="Picture 1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14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378434" y="0"/>
    <xdr:ext cx="1502012" cy="1504188"/>
    <xdr:pic>
      <xdr:nvPicPr>
        <xdr:cNvPr hidden="false" id="14" name="Picture 1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15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100998" y="0"/>
    <xdr:ext cx="1556146" cy="1504188"/>
    <xdr:pic>
      <xdr:nvPicPr>
        <xdr:cNvPr hidden="false" id="15" name="Picture 1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16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081947" y="0"/>
    <xdr:ext cx="1556146" cy="1504188"/>
    <xdr:pic>
      <xdr:nvPicPr>
        <xdr:cNvPr hidden="false" id="16" name="Picture 16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17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120048" y="0"/>
    <xdr:ext cx="1556146" cy="1504188"/>
    <xdr:pic>
      <xdr:nvPicPr>
        <xdr:cNvPr hidden="false" id="17" name="Picture 17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18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483209" y="0"/>
    <xdr:ext cx="1502012" cy="1504188"/>
    <xdr:pic>
      <xdr:nvPicPr>
        <xdr:cNvPr hidden="false" id="18" name="Picture 18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19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426059" y="0"/>
    <xdr:ext cx="1502012" cy="1504188"/>
    <xdr:pic>
      <xdr:nvPicPr>
        <xdr:cNvPr hidden="false" id="19" name="Picture 19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397484" y="0"/>
    <xdr:ext cx="1502012" cy="1504188"/>
    <xdr:pic>
      <xdr:nvPicPr>
        <xdr:cNvPr hidden="false"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0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330809" y="0"/>
    <xdr:ext cx="1502012" cy="1504188"/>
    <xdr:pic>
      <xdr:nvPicPr>
        <xdr:cNvPr hidden="false" id="20" name="Picture 20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587984" y="0"/>
    <xdr:ext cx="1502012" cy="1504188"/>
    <xdr:pic>
      <xdr:nvPicPr>
        <xdr:cNvPr hidden="false"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158148" y="0"/>
    <xdr:ext cx="1556146" cy="1504188"/>
    <xdr:pic>
      <xdr:nvPicPr>
        <xdr:cNvPr hidden="false"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024797" y="0"/>
    <xdr:ext cx="1556146" cy="1504188"/>
    <xdr:pic>
      <xdr:nvPicPr>
        <xdr:cNvPr hidden="false"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6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062897" y="0"/>
    <xdr:ext cx="1556146" cy="1504188"/>
    <xdr:pic>
      <xdr:nvPicPr>
        <xdr:cNvPr hidden="false" id="6" name="Picture 6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7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177198" y="0"/>
    <xdr:ext cx="1588949" cy="1504188"/>
    <xdr:pic>
      <xdr:nvPicPr>
        <xdr:cNvPr hidden="false" id="7" name="Picture 7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8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167673" y="0"/>
    <xdr:ext cx="1556146" cy="1504188"/>
    <xdr:pic>
      <xdr:nvPicPr>
        <xdr:cNvPr hidden="false" id="8" name="Picture 8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9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2091472" y="0"/>
    <xdr:ext cx="1556146" cy="1504188"/>
    <xdr:pic>
      <xdr:nvPicPr>
        <xdr:cNvPr hidden="false" id="9" name="Picture 9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externalLinks/_rels/externalLink1.xml.rels><?xml version="1.0" encoding="UTF-8" standalone="no" ?>
<Relationships xmlns="http://schemas.openxmlformats.org/package/2006/relationships">
  <Relationship Id="rId1" Target="/&#1052;&#1045;&#1053;&#1070;/&#1044;&#1077;&#1083;&#1072;&#1102; &#1086;&#1089;&#1077;&#1085;&#1100;-&#1079;&#1080;&#1084;&#1072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10.xml.rels><?xml version="1.0" encoding="UTF-8" standalone="no" ?>
<Relationships xmlns="http://schemas.openxmlformats.org/package/2006/relationships">
  <Relationship Id="rId1" Target="../drawings/drawing10.xml" Type="http://schemas.openxmlformats.org/officeDocument/2006/relationships/drawing"/>
</Relationships>

</file>

<file path=xl/worksheets/_rels/sheet11.xml.rels><?xml version="1.0" encoding="UTF-8" standalone="no" ?>
<Relationships xmlns="http://schemas.openxmlformats.org/package/2006/relationships">
  <Relationship Id="rId1" Target="../drawings/drawing11.xml" Type="http://schemas.openxmlformats.org/officeDocument/2006/relationships/drawing"/>
</Relationships>

</file>

<file path=xl/worksheets/_rels/sheet12.xml.rels><?xml version="1.0" encoding="UTF-8" standalone="no" ?>
<Relationships xmlns="http://schemas.openxmlformats.org/package/2006/relationships">
  <Relationship Id="rId1" Target="../drawings/drawing12.xml" Type="http://schemas.openxmlformats.org/officeDocument/2006/relationships/drawing"/>
</Relationships>

</file>

<file path=xl/worksheets/_rels/sheet13.xml.rels><?xml version="1.0" encoding="UTF-8" standalone="no" ?>
<Relationships xmlns="http://schemas.openxmlformats.org/package/2006/relationships">
  <Relationship Id="rId1" Target="../drawings/drawing13.xml" Type="http://schemas.openxmlformats.org/officeDocument/2006/relationships/drawing"/>
</Relationships>

</file>

<file path=xl/worksheets/_rels/sheet14.xml.rels><?xml version="1.0" encoding="UTF-8" standalone="no" ?>
<Relationships xmlns="http://schemas.openxmlformats.org/package/2006/relationships">
  <Relationship Id="rId1" Target="../drawings/drawing14.xml" Type="http://schemas.openxmlformats.org/officeDocument/2006/relationships/drawing"/>
</Relationships>

</file>

<file path=xl/worksheets/_rels/sheet15.xml.rels><?xml version="1.0" encoding="UTF-8" standalone="no" ?>
<Relationships xmlns="http://schemas.openxmlformats.org/package/2006/relationships">
  <Relationship Id="rId1" Target="../drawings/drawing15.xml" Type="http://schemas.openxmlformats.org/officeDocument/2006/relationships/drawing"/>
</Relationships>

</file>

<file path=xl/worksheets/_rels/sheet16.xml.rels><?xml version="1.0" encoding="UTF-8" standalone="no" ?>
<Relationships xmlns="http://schemas.openxmlformats.org/package/2006/relationships">
  <Relationship Id="rId1" Target="../drawings/drawing16.xml" Type="http://schemas.openxmlformats.org/officeDocument/2006/relationships/drawing"/>
</Relationships>

</file>

<file path=xl/worksheets/_rels/sheet17.xml.rels><?xml version="1.0" encoding="UTF-8" standalone="no" ?>
<Relationships xmlns="http://schemas.openxmlformats.org/package/2006/relationships">
  <Relationship Id="rId1" Target="../drawings/drawing17.xml" Type="http://schemas.openxmlformats.org/officeDocument/2006/relationships/drawing"/>
</Relationships>

</file>

<file path=xl/worksheets/_rels/sheet18.xml.rels><?xml version="1.0" encoding="UTF-8" standalone="no" ?>
<Relationships xmlns="http://schemas.openxmlformats.org/package/2006/relationships">
  <Relationship Id="rId1" Target="../drawings/drawing18.xml" Type="http://schemas.openxmlformats.org/officeDocument/2006/relationships/drawing"/>
</Relationships>

</file>

<file path=xl/worksheets/_rels/sheet19.xml.rels><?xml version="1.0" encoding="UTF-8" standalone="no" ?>
<Relationships xmlns="http://schemas.openxmlformats.org/package/2006/relationships">
  <Relationship Id="rId1" Target="../drawings/drawing19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20.xml.rels><?xml version="1.0" encoding="UTF-8" standalone="no" ?>
<Relationships xmlns="http://schemas.openxmlformats.org/package/2006/relationships">
  <Relationship Id="rId1" Target="../drawings/drawing20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1" Target="../drawings/drawing4.xml" Type="http://schemas.openxmlformats.org/officeDocument/2006/relationships/drawing"/>
</Relationships>

</file>

<file path=xl/worksheets/_rels/sheet5.xml.rels><?xml version="1.0" encoding="UTF-8" standalone="no" ?>
<Relationships xmlns="http://schemas.openxmlformats.org/package/2006/relationships">
  <Relationship Id="rId1" Target="../drawings/drawing5.xml" Type="http://schemas.openxmlformats.org/officeDocument/2006/relationships/drawing"/>
</Relationships>

</file>

<file path=xl/worksheets/_rels/sheet6.xml.rels><?xml version="1.0" encoding="UTF-8" standalone="no" ?>
<Relationships xmlns="http://schemas.openxmlformats.org/package/2006/relationships">
  <Relationship Id="rId1" Target="../drawings/drawing6.xml" Type="http://schemas.openxmlformats.org/officeDocument/2006/relationships/drawing"/>
</Relationships>

</file>

<file path=xl/worksheets/_rels/sheet7.xml.rels><?xml version="1.0" encoding="UTF-8" standalone="no" ?>
<Relationships xmlns="http://schemas.openxmlformats.org/package/2006/relationships">
  <Relationship Id="rId1" Target="../drawings/drawing7.xml" Type="http://schemas.openxmlformats.org/officeDocument/2006/relationships/drawing"/>
</Relationships>

</file>

<file path=xl/worksheets/_rels/sheet8.xml.rels><?xml version="1.0" encoding="UTF-8" standalone="no" ?>
<Relationships xmlns="http://schemas.openxmlformats.org/package/2006/relationships">
  <Relationship Id="rId1" Target="../drawings/drawing8.xml" Type="http://schemas.openxmlformats.org/officeDocument/2006/relationships/drawing"/>
</Relationships>

</file>

<file path=xl/worksheets/_rels/sheet9.xml.rels><?xml version="1.0" encoding="UTF-8" standalone="no" ?>
<Relationships xmlns="http://schemas.openxmlformats.org/package/2006/relationships">
  <Relationship Id="rId1" Target="../drawings/drawing9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4.7109374563868"/>
    <col customWidth="true" max="2" min="2" outlineLevel="0" style="1" width="17.7109372872207"/>
    <col customWidth="true" max="5" min="3" outlineLevel="0" style="1" width="6.71093745638684"/>
    <col customWidth="true" max="6" min="6" outlineLevel="0" style="1" width="8.71093779471921"/>
    <col customWidth="true" max="7" min="7" outlineLevel="0" style="1" width="14.7109374563868"/>
    <col customWidth="true" max="8" min="8" outlineLevel="0" style="1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</row>
    <row ht="15.75" outlineLevel="0" r="4">
      <c r="A4" s="4" t="n"/>
      <c r="B4" s="4" t="n"/>
      <c r="C4" s="4" t="n"/>
      <c r="D4" s="4" t="n"/>
      <c r="E4" s="0" t="n"/>
      <c r="F4" s="0" t="n"/>
      <c r="G4" s="5" t="n"/>
    </row>
    <row ht="15.75" outlineLevel="0" r="5">
      <c r="A5" s="4" t="n"/>
      <c r="B5" s="4" t="n"/>
      <c r="C5" s="4" t="n"/>
      <c r="D5" s="4" t="n"/>
      <c r="E5" s="0" t="n"/>
      <c r="F5" s="0" t="n"/>
      <c r="G5" s="5" t="n"/>
    </row>
    <row ht="15.75" outlineLevel="0" r="6">
      <c r="A6" s="4" t="n"/>
      <c r="B6" s="4" t="n"/>
      <c r="C6" s="4" t="n"/>
      <c r="D6" s="4" t="n"/>
      <c r="E6" s="0" t="n"/>
      <c r="F6" s="0" t="n"/>
      <c r="G6" s="5" t="n"/>
    </row>
    <row ht="15.75" outlineLevel="0" r="7">
      <c r="A7" s="6" t="n"/>
      <c r="B7" s="6" t="n"/>
      <c r="C7" s="6" t="n"/>
      <c r="D7" s="6" t="n"/>
      <c r="E7" s="0" t="n"/>
      <c r="F7" s="0" t="n"/>
      <c r="G7" s="0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</row>
    <row ht="15.75" outlineLevel="0" r="9">
      <c r="A9" s="4" t="s">
        <v>2</v>
      </c>
      <c r="B9" s="4" t="n"/>
      <c r="C9" s="4" t="n"/>
      <c r="D9" s="4" t="n"/>
      <c r="E9" s="8" t="n"/>
      <c r="F9" s="8" t="n"/>
      <c r="G9" s="8" t="n"/>
    </row>
    <row outlineLevel="0" r="10">
      <c r="A10" s="8" t="n"/>
      <c r="C10" s="8" t="n"/>
      <c r="D10" s="8" t="n"/>
      <c r="E10" s="8" t="n"/>
      <c r="F10" s="8" t="n"/>
      <c r="G10" s="8" t="n"/>
      <c r="H10" s="8" t="n"/>
    </row>
    <row outlineLevel="0" r="11">
      <c r="A11" s="8" t="n"/>
      <c r="C11" s="8" t="n"/>
      <c r="D11" s="8" t="n"/>
      <c r="E11" s="8" t="n"/>
      <c r="F11" s="8" t="n"/>
      <c r="G11" s="8" t="n"/>
      <c r="H11" s="8" t="n"/>
    </row>
    <row outlineLevel="0" r="12">
      <c r="A12" s="8" t="n"/>
      <c r="C12" s="8" t="n"/>
      <c r="D12" s="8" t="n"/>
      <c r="E12" s="8" t="n"/>
      <c r="F12" s="8" t="n"/>
      <c r="G12" s="8" t="n"/>
      <c r="H12" s="8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4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44823</v>
      </c>
      <c r="D15" s="11" t="s"/>
      <c r="E15" s="11" t="s"/>
    </row>
    <row customFormat="true" ht="15.75" outlineLevel="0" r="16" s="4">
      <c r="A16" s="12" t="s">
        <v>5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12" t="n"/>
      <c r="B17" s="12" t="n"/>
      <c r="C17" s="12" t="n"/>
      <c r="D17" s="12" t="n"/>
      <c r="E17" s="12" t="n"/>
      <c r="F17" s="12" t="n"/>
      <c r="G17" s="12" t="n"/>
      <c r="H17" s="12" t="n"/>
    </row>
    <row customFormat="true" customHeight="true" ht="42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15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ht="39" outlineLevel="0" r="21" s="15">
      <c r="A21" s="26" t="s">
        <v>16</v>
      </c>
      <c r="B21" s="27" t="s">
        <v>17</v>
      </c>
      <c r="C21" s="28" t="n">
        <v>200</v>
      </c>
      <c r="D21" s="28" t="n">
        <v>4.65</v>
      </c>
      <c r="E21" s="28" t="n">
        <v>9.75</v>
      </c>
      <c r="F21" s="28" t="n">
        <v>39.45</v>
      </c>
      <c r="G21" s="28" t="n">
        <v>264.55</v>
      </c>
      <c r="H21" s="28" t="n">
        <v>182</v>
      </c>
    </row>
    <row customFormat="true" ht="15" outlineLevel="0" r="22" s="15">
      <c r="A22" s="29" t="s"/>
      <c r="B22" s="30" t="s">
        <v>18</v>
      </c>
      <c r="C22" s="31" t="n">
        <v>60</v>
      </c>
      <c r="D22" s="32" t="n">
        <v>4.19</v>
      </c>
      <c r="E22" s="32" t="n">
        <v>0.66</v>
      </c>
      <c r="F22" s="32" t="n">
        <v>27.6</v>
      </c>
      <c r="G22" s="32" t="n">
        <v>143.4</v>
      </c>
      <c r="H22" s="33" t="s">
        <v>19</v>
      </c>
    </row>
    <row customFormat="true" ht="26.25" outlineLevel="0" r="23" s="15">
      <c r="A23" s="29" t="s"/>
      <c r="B23" s="27" t="s">
        <v>20</v>
      </c>
      <c r="C23" s="16" t="n">
        <v>10</v>
      </c>
      <c r="D23" s="34" t="n">
        <v>0.06</v>
      </c>
      <c r="E23" s="34" t="n">
        <v>8.25</v>
      </c>
      <c r="F23" s="34" t="n">
        <v>0.08</v>
      </c>
      <c r="G23" s="34" t="n">
        <v>75</v>
      </c>
      <c r="H23" s="16" t="n">
        <v>14</v>
      </c>
    </row>
    <row customFormat="true" ht="15" outlineLevel="0" r="24" s="15">
      <c r="A24" s="29" t="s"/>
      <c r="B24" s="27" t="s">
        <v>21</v>
      </c>
      <c r="C24" s="28" t="n">
        <v>30</v>
      </c>
      <c r="D24" s="34" t="n">
        <v>6.96</v>
      </c>
      <c r="E24" s="34" t="n">
        <v>8.86</v>
      </c>
      <c r="F24" s="34" t="n">
        <v>0</v>
      </c>
      <c r="G24" s="34" t="n">
        <v>108</v>
      </c>
      <c r="H24" s="28" t="n">
        <v>15</v>
      </c>
    </row>
    <row customFormat="true" ht="14.25" outlineLevel="0" r="25" s="7">
      <c r="A25" s="35" t="s"/>
      <c r="B25" s="27" t="s">
        <v>22</v>
      </c>
      <c r="C25" s="28" t="n">
        <v>200</v>
      </c>
      <c r="D25" s="34" t="n">
        <v>0.07</v>
      </c>
      <c r="E25" s="34" t="n">
        <v>0.02</v>
      </c>
      <c r="F25" s="34" t="n">
        <v>0</v>
      </c>
      <c r="G25" s="34" t="n">
        <v>0.7</v>
      </c>
      <c r="H25" s="28" t="n">
        <v>376</v>
      </c>
    </row>
    <row customFormat="true" customHeight="true" ht="19.5" outlineLevel="0" r="26" s="15">
      <c r="A26" s="36" t="s">
        <v>23</v>
      </c>
      <c r="B26" s="37" t="n"/>
      <c r="C26" s="38" t="n">
        <f aca="false" ca="false" dt2D="false" dtr="false" t="normal">C21+C22+C23+C24+C25</f>
        <v>500</v>
      </c>
      <c r="D26" s="39" t="n">
        <f aca="false" ca="false" dt2D="false" dtr="false" t="normal">D21+D22+D23+D24+D25</f>
        <v>15.93</v>
      </c>
      <c r="E26" s="39" t="n">
        <f aca="false" ca="false" dt2D="false" dtr="false" t="normal">E21+E22+E23+E24+E25</f>
        <v>27.54</v>
      </c>
      <c r="F26" s="39" t="n">
        <f aca="false" ca="false" dt2D="false" dtr="false" t="normal">F21+F22+F23+F24+F25</f>
        <v>67.13000000000001</v>
      </c>
      <c r="G26" s="39" t="n">
        <f aca="false" ca="false" dt2D="false" dtr="false" t="normal">G21+G22+G23+G24+G25</f>
        <v>591.6500000000001</v>
      </c>
      <c r="H26" s="40" t="n"/>
    </row>
    <row customFormat="true" ht="15" outlineLevel="0" r="27" s="15">
      <c r="A27" s="36" t="n"/>
      <c r="B27" s="27" t="n"/>
      <c r="C27" s="22" t="n"/>
      <c r="D27" s="22" t="n"/>
      <c r="E27" s="22" t="n"/>
      <c r="F27" s="22" t="n"/>
      <c r="G27" s="22" t="n"/>
      <c r="H27" s="22" t="n"/>
    </row>
    <row customFormat="true" ht="25.5" outlineLevel="0" r="28" s="15">
      <c r="A28" s="41" t="s">
        <v>24</v>
      </c>
      <c r="B28" s="30" t="s">
        <v>25</v>
      </c>
      <c r="C28" s="42" t="n">
        <v>60</v>
      </c>
      <c r="D28" s="43" t="n">
        <v>0.66</v>
      </c>
      <c r="E28" s="43" t="n">
        <v>3.63</v>
      </c>
      <c r="F28" s="43" t="n">
        <v>2.27</v>
      </c>
      <c r="G28" s="43" t="n">
        <v>44.34</v>
      </c>
      <c r="H28" s="28" t="n">
        <v>29</v>
      </c>
    </row>
    <row customFormat="true" ht="39" outlineLevel="0" r="29" s="15">
      <c r="A29" s="29" t="s"/>
      <c r="B29" s="27" t="s">
        <v>26</v>
      </c>
      <c r="C29" s="44" t="n">
        <v>200</v>
      </c>
      <c r="D29" s="34" t="n">
        <v>5.86</v>
      </c>
      <c r="E29" s="34" t="n">
        <v>7.1</v>
      </c>
      <c r="F29" s="34" t="n">
        <v>13.44</v>
      </c>
      <c r="G29" s="34" t="n">
        <v>137.87</v>
      </c>
      <c r="H29" s="28" t="n">
        <v>87</v>
      </c>
    </row>
    <row customFormat="true" ht="38.25" outlineLevel="0" r="30" s="15">
      <c r="A30" s="29" t="s"/>
      <c r="B30" s="45" t="s">
        <v>27</v>
      </c>
      <c r="C30" s="44" t="n">
        <v>100</v>
      </c>
      <c r="D30" s="34" t="n">
        <v>9.93</v>
      </c>
      <c r="E30" s="34" t="n">
        <v>10.47</v>
      </c>
      <c r="F30" s="34" t="n">
        <v>5.93</v>
      </c>
      <c r="G30" s="34" t="n">
        <v>150</v>
      </c>
      <c r="H30" s="28" t="s">
        <v>28</v>
      </c>
    </row>
    <row customFormat="true" customHeight="true" ht="28.5" outlineLevel="0" r="31" s="15">
      <c r="A31" s="29" t="s"/>
      <c r="B31" s="45" t="s">
        <v>29</v>
      </c>
      <c r="C31" s="28" t="n">
        <v>150</v>
      </c>
      <c r="D31" s="34" t="n">
        <v>7.6</v>
      </c>
      <c r="E31" s="34" t="n">
        <v>2.44</v>
      </c>
      <c r="F31" s="34" t="n">
        <v>38.64</v>
      </c>
      <c r="G31" s="34" t="n">
        <v>243.75</v>
      </c>
      <c r="H31" s="28" t="n">
        <v>302</v>
      </c>
    </row>
    <row customFormat="true" ht="26.25" outlineLevel="0" r="32" s="15">
      <c r="A32" s="29" t="s"/>
      <c r="B32" s="27" t="s">
        <v>30</v>
      </c>
      <c r="C32" s="44" t="n">
        <v>200</v>
      </c>
      <c r="D32" s="34" t="n">
        <v>0</v>
      </c>
      <c r="E32" s="34" t="n">
        <v>0</v>
      </c>
      <c r="F32" s="34" t="n">
        <v>21</v>
      </c>
      <c r="G32" s="34" t="n">
        <v>84</v>
      </c>
      <c r="H32" s="28" t="s">
        <v>19</v>
      </c>
    </row>
    <row customFormat="true" ht="15" outlineLevel="0" r="33" s="15">
      <c r="A33" s="29" t="s"/>
      <c r="B33" s="30" t="s">
        <v>18</v>
      </c>
      <c r="C33" s="16" t="n">
        <v>20</v>
      </c>
      <c r="D33" s="46" t="n">
        <v>1.39</v>
      </c>
      <c r="E33" s="46" t="n">
        <v>0.22</v>
      </c>
      <c r="F33" s="46" t="n">
        <v>9.2</v>
      </c>
      <c r="G33" s="46" t="n">
        <v>47.8</v>
      </c>
      <c r="H33" s="28" t="s">
        <v>19</v>
      </c>
    </row>
    <row customFormat="true" ht="25.5" outlineLevel="0" r="34" s="47">
      <c r="A34" s="48" t="s"/>
      <c r="B34" s="49" t="s">
        <v>31</v>
      </c>
      <c r="C34" s="28" t="n">
        <v>50</v>
      </c>
      <c r="D34" s="50" t="n">
        <v>3.25</v>
      </c>
      <c r="E34" s="50" t="n">
        <v>0.55</v>
      </c>
      <c r="F34" s="50" t="n">
        <v>23.05</v>
      </c>
      <c r="G34" s="50" t="n">
        <v>114.95</v>
      </c>
      <c r="H34" s="28" t="s">
        <v>19</v>
      </c>
    </row>
    <row customFormat="true" ht="15" outlineLevel="0" r="35" s="47">
      <c r="A35" s="37" t="s">
        <v>32</v>
      </c>
      <c r="B35" s="27" t="n"/>
      <c r="C35" s="51" t="n">
        <f aca="false" ca="false" dt2D="false" dtr="false" t="normal">C29+C30+C32+C33+C31+C34+C28</f>
        <v>780</v>
      </c>
      <c r="D35" s="52" t="n">
        <f aca="false" ca="false" dt2D="false" dtr="false" t="normal">D29+D30+D32+D33+D31+D34+D28</f>
        <v>28.69</v>
      </c>
      <c r="E35" s="52" t="n">
        <f aca="false" ca="false" dt2D="false" dtr="false" t="normal">E29+E30+E32+E33+E31+E34+E28</f>
        <v>24.41</v>
      </c>
      <c r="F35" s="52" t="n">
        <f aca="false" ca="false" dt2D="false" dtr="false" t="normal">F29+F30+F32+F33+F31+F34+F28</f>
        <v>113.52999999999999</v>
      </c>
      <c r="G35" s="52" t="n">
        <f aca="false" ca="false" dt2D="false" dtr="false" t="normal">G29+G30+G32+G33+G31+G34+G28</f>
        <v>822.7100000000002</v>
      </c>
      <c r="H35" s="27" t="n"/>
    </row>
  </sheetData>
  <mergeCells count="11">
    <mergeCell ref="A13:H13"/>
    <mergeCell ref="A14:H14"/>
    <mergeCell ref="A20:H20"/>
    <mergeCell ref="A21:A25"/>
    <mergeCell ref="A28:A34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10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4.7109374563868"/>
    <col customWidth="true" max="2" min="2" outlineLevel="0" style="1" width="17.7109372872207"/>
    <col customWidth="true" max="5" min="3" outlineLevel="0" style="1" width="6.71093745638684"/>
    <col customWidth="true" max="6" min="6" outlineLevel="0" style="1" width="8.71093779471921"/>
    <col customWidth="true" max="7" min="7" outlineLevel="0" style="1" width="14.7109374563868"/>
    <col customWidth="true" max="8" min="8" outlineLevel="0" style="1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</row>
    <row ht="15.75" outlineLevel="0" r="4">
      <c r="A4" s="4" t="n"/>
      <c r="B4" s="4" t="n"/>
      <c r="C4" s="4" t="n"/>
      <c r="D4" s="4" t="n"/>
      <c r="E4" s="0" t="n"/>
      <c r="F4" s="0" t="n"/>
      <c r="G4" s="5" t="n"/>
    </row>
    <row ht="15.75" outlineLevel="0" r="5">
      <c r="A5" s="4" t="n"/>
      <c r="B5" s="4" t="n"/>
      <c r="C5" s="4" t="n"/>
      <c r="D5" s="4" t="n"/>
      <c r="E5" s="0" t="n"/>
      <c r="F5" s="0" t="n"/>
      <c r="G5" s="5" t="n"/>
    </row>
    <row ht="15.75" outlineLevel="0" r="6">
      <c r="A6" s="4" t="n"/>
      <c r="B6" s="4" t="n"/>
      <c r="C6" s="4" t="n"/>
      <c r="D6" s="4" t="n"/>
      <c r="E6" s="0" t="n"/>
      <c r="F6" s="0" t="n"/>
      <c r="G6" s="5" t="n"/>
    </row>
    <row ht="15.75" outlineLevel="0" r="7">
      <c r="A7" s="6" t="n"/>
      <c r="B7" s="6" t="n"/>
      <c r="C7" s="6" t="n"/>
      <c r="D7" s="6" t="n"/>
      <c r="E7" s="0" t="n"/>
      <c r="F7" s="0" t="n"/>
      <c r="G7" s="0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</row>
    <row ht="15.75" outlineLevel="0" r="9">
      <c r="A9" s="4" t="s">
        <v>2</v>
      </c>
      <c r="B9" s="4" t="n"/>
      <c r="C9" s="4" t="n"/>
      <c r="D9" s="4" t="n"/>
      <c r="E9" s="8" t="n"/>
      <c r="F9" s="8" t="n"/>
      <c r="G9" s="8" t="n"/>
    </row>
    <row outlineLevel="0" r="10">
      <c r="A10" s="8" t="n"/>
      <c r="C10" s="8" t="n"/>
      <c r="D10" s="8" t="n"/>
      <c r="E10" s="8" t="n"/>
      <c r="F10" s="8" t="n"/>
      <c r="G10" s="8" t="n"/>
      <c r="H10" s="8" t="n"/>
    </row>
    <row outlineLevel="0" r="11">
      <c r="A11" s="8" t="n"/>
      <c r="C11" s="8" t="n"/>
      <c r="D11" s="8" t="n"/>
      <c r="E11" s="8" t="n"/>
      <c r="F11" s="8" t="n"/>
      <c r="G11" s="8" t="n"/>
      <c r="H11" s="8" t="n"/>
    </row>
    <row outlineLevel="0" r="12">
      <c r="A12" s="8" t="n"/>
      <c r="C12" s="8" t="n"/>
      <c r="D12" s="8" t="n"/>
      <c r="E12" s="8" t="n"/>
      <c r="F12" s="8" t="n"/>
      <c r="G12" s="8" t="n"/>
      <c r="H12" s="8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71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44827</v>
      </c>
      <c r="D15" s="11" t="s"/>
      <c r="E15" s="11" t="s"/>
    </row>
    <row customFormat="true" customHeight="true" ht="15.75" outlineLevel="0" r="16" s="4">
      <c r="A16" s="12" t="s">
        <v>33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12" t="n"/>
      <c r="B17" s="12" t="n"/>
      <c r="C17" s="12" t="n"/>
      <c r="D17" s="12" t="n"/>
      <c r="E17" s="12" t="n"/>
      <c r="F17" s="12" t="n"/>
      <c r="G17" s="12" t="n"/>
      <c r="H17" s="12" t="n"/>
    </row>
    <row customFormat="true" customHeight="true" ht="42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72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ht="39" outlineLevel="0" r="21" s="15">
      <c r="A21" s="26" t="s">
        <v>16</v>
      </c>
      <c r="B21" s="27" t="s">
        <v>73</v>
      </c>
      <c r="C21" s="16" t="n">
        <v>250</v>
      </c>
      <c r="D21" s="46" t="n">
        <v>11.09</v>
      </c>
      <c r="E21" s="46" t="n">
        <v>6.09</v>
      </c>
      <c r="F21" s="46" t="n">
        <v>39.25</v>
      </c>
      <c r="G21" s="46" t="n">
        <v>253.34</v>
      </c>
      <c r="H21" s="16" t="n">
        <v>171</v>
      </c>
    </row>
    <row customFormat="true" ht="26.25" outlineLevel="0" r="22" s="15">
      <c r="A22" s="29" t="s"/>
      <c r="B22" s="27" t="s">
        <v>74</v>
      </c>
      <c r="C22" s="28" t="n">
        <v>200</v>
      </c>
      <c r="D22" s="34" t="n">
        <v>0.53</v>
      </c>
      <c r="E22" s="34" t="n">
        <v>0</v>
      </c>
      <c r="F22" s="34" t="n">
        <v>9.47</v>
      </c>
      <c r="G22" s="34" t="n">
        <v>60</v>
      </c>
      <c r="H22" s="16" t="n">
        <v>376</v>
      </c>
    </row>
    <row customFormat="true" ht="15" outlineLevel="0" r="23" s="15">
      <c r="A23" s="29" t="s"/>
      <c r="B23" s="30" t="s">
        <v>18</v>
      </c>
      <c r="C23" s="31" t="n">
        <v>60</v>
      </c>
      <c r="D23" s="32" t="n">
        <v>4.19</v>
      </c>
      <c r="E23" s="32" t="n">
        <v>0.66</v>
      </c>
      <c r="F23" s="32" t="n">
        <v>27.6</v>
      </c>
      <c r="G23" s="32" t="n">
        <v>143.4</v>
      </c>
      <c r="H23" s="33" t="s">
        <v>19</v>
      </c>
    </row>
    <row customFormat="true" ht="26.25" outlineLevel="0" r="24" s="15">
      <c r="A24" s="29" t="s"/>
      <c r="B24" s="27" t="s">
        <v>20</v>
      </c>
      <c r="C24" s="16" t="n">
        <v>15</v>
      </c>
      <c r="D24" s="34" t="n">
        <v>0.09</v>
      </c>
      <c r="E24" s="34" t="n">
        <v>12.38</v>
      </c>
      <c r="F24" s="34" t="n">
        <v>0.12</v>
      </c>
      <c r="G24" s="34" t="n">
        <v>112.5</v>
      </c>
      <c r="H24" s="16" t="n">
        <v>14</v>
      </c>
    </row>
    <row customFormat="true" ht="15" outlineLevel="0" r="25" s="15">
      <c r="A25" s="35" t="s"/>
      <c r="B25" s="27" t="s">
        <v>21</v>
      </c>
      <c r="C25" s="28" t="n">
        <v>30</v>
      </c>
      <c r="D25" s="34" t="n">
        <v>6.96</v>
      </c>
      <c r="E25" s="34" t="n">
        <v>8.86</v>
      </c>
      <c r="F25" s="34" t="n">
        <v>0</v>
      </c>
      <c r="G25" s="34" t="n">
        <v>108</v>
      </c>
      <c r="H25" s="28" t="n">
        <v>15</v>
      </c>
    </row>
    <row customFormat="true" customHeight="true" ht="19.5" outlineLevel="0" r="26" s="15">
      <c r="A26" s="36" t="s">
        <v>23</v>
      </c>
      <c r="B26" s="37" t="n"/>
      <c r="C26" s="38" t="n">
        <f aca="false" ca="false" dt2D="false" dtr="false" t="normal">C21+C22+C23+C24+C25</f>
        <v>555</v>
      </c>
      <c r="D26" s="39" t="n">
        <f aca="false" ca="false" dt2D="false" dtr="false" t="normal">D21+D22+D23+D24+D25</f>
        <v>22.86</v>
      </c>
      <c r="E26" s="39" t="n">
        <f aca="false" ca="false" dt2D="false" dtr="false" t="normal">E21+E22+E23+E24+E25</f>
        <v>27.990000000000002</v>
      </c>
      <c r="F26" s="39" t="n">
        <f aca="false" ca="false" dt2D="false" dtr="false" t="normal">F21+F22+F23+F24+F25</f>
        <v>76.44</v>
      </c>
      <c r="G26" s="39" t="n">
        <f aca="false" ca="false" dt2D="false" dtr="false" t="normal">G21+G22+G23+G24+G25</f>
        <v>677.24</v>
      </c>
      <c r="H26" s="36" t="n"/>
    </row>
    <row customFormat="true" ht="15" outlineLevel="0" r="27" s="15">
      <c r="A27" s="36" t="n"/>
      <c r="B27" s="27" t="n"/>
      <c r="C27" s="22" t="n"/>
      <c r="D27" s="22" t="n"/>
      <c r="E27" s="22" t="n"/>
      <c r="F27" s="22" t="n"/>
      <c r="G27" s="22" t="n"/>
      <c r="H27" s="22" t="n"/>
    </row>
    <row customFormat="true" customHeight="true" ht="44.25" outlineLevel="0" r="28" s="15">
      <c r="A28" s="41" t="s">
        <v>24</v>
      </c>
      <c r="B28" s="30" t="s">
        <v>75</v>
      </c>
      <c r="C28" s="44" t="n">
        <v>100</v>
      </c>
      <c r="D28" s="34" t="n">
        <v>1.63</v>
      </c>
      <c r="E28" s="34" t="n">
        <v>5.08</v>
      </c>
      <c r="F28" s="34" t="n">
        <v>12.4</v>
      </c>
      <c r="G28" s="34" t="n">
        <v>85.3</v>
      </c>
      <c r="H28" s="16" t="n">
        <v>58</v>
      </c>
    </row>
    <row customFormat="true" ht="25.5" outlineLevel="0" r="29" s="15">
      <c r="A29" s="29" t="s"/>
      <c r="B29" s="45" t="s">
        <v>76</v>
      </c>
      <c r="C29" s="44" t="n">
        <v>250</v>
      </c>
      <c r="D29" s="34" t="n">
        <v>9.28</v>
      </c>
      <c r="E29" s="34" t="n">
        <v>8.63</v>
      </c>
      <c r="F29" s="34" t="n">
        <v>17.1</v>
      </c>
      <c r="G29" s="34" t="n">
        <v>174.59</v>
      </c>
      <c r="H29" s="28" t="n">
        <v>119</v>
      </c>
    </row>
    <row customFormat="true" ht="25.5" outlineLevel="0" r="30" s="15">
      <c r="A30" s="29" t="s"/>
      <c r="B30" s="30" t="s">
        <v>77</v>
      </c>
      <c r="C30" s="44" t="n">
        <v>100</v>
      </c>
      <c r="D30" s="34" t="n">
        <v>13.26</v>
      </c>
      <c r="E30" s="34" t="n">
        <v>11.23</v>
      </c>
      <c r="F30" s="34" t="n">
        <v>3.52</v>
      </c>
      <c r="G30" s="34" t="n">
        <v>185</v>
      </c>
      <c r="H30" s="28" t="n">
        <v>255</v>
      </c>
    </row>
    <row customFormat="true" ht="25.5" outlineLevel="0" r="31" s="15">
      <c r="A31" s="29" t="s"/>
      <c r="B31" s="45" t="s">
        <v>78</v>
      </c>
      <c r="C31" s="44" t="n">
        <v>180</v>
      </c>
      <c r="D31" s="34" t="n">
        <v>5.35</v>
      </c>
      <c r="E31" s="34" t="n">
        <v>6.91</v>
      </c>
      <c r="F31" s="34" t="n">
        <v>36.54</v>
      </c>
      <c r="G31" s="34" t="n">
        <v>234.84</v>
      </c>
      <c r="H31" s="28" t="n">
        <v>202</v>
      </c>
    </row>
    <row customFormat="true" ht="26.25" outlineLevel="0" r="32" s="15">
      <c r="A32" s="29" t="s"/>
      <c r="B32" s="27" t="s">
        <v>79</v>
      </c>
      <c r="C32" s="16" t="n">
        <v>200</v>
      </c>
      <c r="D32" s="16" t="n">
        <v>0.68</v>
      </c>
      <c r="E32" s="16" t="n">
        <v>0.3</v>
      </c>
      <c r="F32" s="16" t="n">
        <v>20.76</v>
      </c>
      <c r="G32" s="16" t="n">
        <v>88.2</v>
      </c>
      <c r="H32" s="16" t="n">
        <v>388</v>
      </c>
    </row>
    <row customFormat="true" ht="15" outlineLevel="0" r="33" s="15">
      <c r="A33" s="29" t="s"/>
      <c r="B33" s="30" t="s">
        <v>18</v>
      </c>
      <c r="C33" s="16" t="n">
        <v>20</v>
      </c>
      <c r="D33" s="46" t="n">
        <v>1.39</v>
      </c>
      <c r="E33" s="46" t="n">
        <v>0.22</v>
      </c>
      <c r="F33" s="46" t="n">
        <v>9.2</v>
      </c>
      <c r="G33" s="46" t="n">
        <v>47.8</v>
      </c>
      <c r="H33" s="28" t="s">
        <v>19</v>
      </c>
    </row>
    <row customFormat="true" ht="25.5" outlineLevel="0" r="34" s="47">
      <c r="A34" s="48" t="s"/>
      <c r="B34" s="49" t="s">
        <v>31</v>
      </c>
      <c r="C34" s="28" t="n">
        <v>60</v>
      </c>
      <c r="D34" s="50" t="n">
        <f aca="false" ca="false" dt2D="false" dtr="false" t="normal">3.2625*1.2</f>
        <v>3.915</v>
      </c>
      <c r="E34" s="50" t="n">
        <f aca="false" ca="false" dt2D="false" dtr="false" t="normal">0.55*1.2</f>
        <v>0.66</v>
      </c>
      <c r="F34" s="50" t="n">
        <f aca="false" ca="false" dt2D="false" dtr="false" t="normal">23.0375*1.2</f>
        <v>27.645</v>
      </c>
      <c r="G34" s="50" t="n">
        <f aca="false" ca="false" dt2D="false" dtr="false" t="normal">114.95*1.2</f>
        <v>137.94</v>
      </c>
      <c r="H34" s="28" t="s">
        <v>19</v>
      </c>
    </row>
    <row customFormat="true" ht="15" outlineLevel="0" r="35" s="47">
      <c r="A35" s="37" t="s">
        <v>32</v>
      </c>
      <c r="B35" s="27" t="n"/>
      <c r="C35" s="51" t="n">
        <f aca="false" ca="false" dt2D="false" dtr="false" t="normal">C29+C30+C32+C33+C31+C34+C28</f>
        <v>910</v>
      </c>
      <c r="D35" s="52" t="n">
        <f aca="false" ca="false" dt2D="false" dtr="false" t="normal">D29+D30+D32+D33+D31+D34+D28</f>
        <v>35.505</v>
      </c>
      <c r="E35" s="52" t="n">
        <f aca="false" ca="false" dt2D="false" dtr="false" t="normal">E29+E30+E32+E33+E31+E34+E28</f>
        <v>33.03</v>
      </c>
      <c r="F35" s="52" t="n">
        <f aca="false" ca="false" dt2D="false" dtr="false" t="normal">F29+F30+F32+F33+F31+F34+F28</f>
        <v>127.165</v>
      </c>
      <c r="G35" s="52" t="n">
        <f aca="false" ca="false" dt2D="false" dtr="false" t="normal">G29+G30+G32+G33+G31+G34+G28</f>
        <v>953.6700000000001</v>
      </c>
      <c r="H35" s="27" t="n"/>
    </row>
  </sheetData>
  <mergeCells count="11">
    <mergeCell ref="A13:H13"/>
    <mergeCell ref="A14:H14"/>
    <mergeCell ref="A20:H20"/>
    <mergeCell ref="A21:A25"/>
    <mergeCell ref="A28:A34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1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48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8" width="14.7109374563868"/>
    <col customWidth="true" max="2" min="2" outlineLevel="0" style="1" width="17.7109372872207"/>
    <col customWidth="true" max="5" min="3" outlineLevel="0" style="8" width="6.71093745638684"/>
    <col customWidth="true" max="6" min="6" outlineLevel="0" style="8" width="8.71093779471921"/>
    <col customWidth="true" max="7" min="7" outlineLevel="0" style="8" width="14.7109374563868"/>
    <col customWidth="true" max="8" min="8" outlineLevel="0" style="8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  <c r="H2" s="1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  <c r="H3" s="1" t="n"/>
    </row>
    <row ht="15.75" outlineLevel="0" r="4">
      <c r="A4" s="4" t="n"/>
      <c r="B4" s="4" t="n"/>
      <c r="C4" s="4" t="n"/>
      <c r="D4" s="4" t="n"/>
      <c r="E4" s="0" t="n"/>
      <c r="F4" s="0" t="n"/>
      <c r="G4" s="5" t="n"/>
      <c r="H4" s="1" t="n"/>
    </row>
    <row ht="15.75" outlineLevel="0" r="5">
      <c r="A5" s="4" t="n"/>
      <c r="B5" s="4" t="n"/>
      <c r="C5" s="4" t="n"/>
      <c r="D5" s="4" t="n"/>
      <c r="E5" s="0" t="n"/>
      <c r="F5" s="0" t="n"/>
      <c r="G5" s="5" t="n"/>
      <c r="H5" s="1" t="n"/>
    </row>
    <row ht="15.75" outlineLevel="0" r="6">
      <c r="A6" s="4" t="n"/>
      <c r="B6" s="4" t="n"/>
      <c r="C6" s="4" t="n"/>
      <c r="D6" s="4" t="n"/>
      <c r="E6" s="0" t="n"/>
      <c r="F6" s="0" t="n"/>
      <c r="G6" s="5" t="n"/>
      <c r="H6" s="1" t="n"/>
    </row>
    <row ht="15.75" outlineLevel="0" r="7">
      <c r="A7" s="6" t="n"/>
      <c r="B7" s="6" t="n"/>
      <c r="C7" s="6" t="n"/>
      <c r="D7" s="6" t="n"/>
      <c r="E7" s="0" t="n"/>
      <c r="F7" s="0" t="n"/>
      <c r="G7" s="0" t="n"/>
      <c r="H7" s="1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  <c r="H8" s="1" t="n"/>
    </row>
    <row ht="15.75" outlineLevel="0" r="9">
      <c r="A9" s="4" t="s">
        <v>2</v>
      </c>
      <c r="B9" s="4" t="n"/>
      <c r="C9" s="4" t="n"/>
      <c r="D9" s="4" t="n"/>
      <c r="H9" s="1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4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44830</v>
      </c>
      <c r="D15" s="11" t="s"/>
      <c r="E15" s="11" t="s"/>
    </row>
    <row customFormat="true" ht="15.75" outlineLevel="0" r="16" s="4">
      <c r="A16" s="63" t="s">
        <v>5</v>
      </c>
      <c r="B16" s="64" t="s"/>
      <c r="C16" s="64" t="s"/>
      <c r="D16" s="64" t="s"/>
      <c r="E16" s="64" t="s"/>
      <c r="F16" s="64" t="s"/>
      <c r="G16" s="64" t="s"/>
      <c r="H16" s="65" t="s"/>
    </row>
    <row customFormat="true" ht="15.75" outlineLevel="0" r="17" s="4">
      <c r="A17" s="66" t="n"/>
      <c r="B17" s="66" t="n"/>
      <c r="C17" s="66" t="n"/>
      <c r="D17" s="66" t="n"/>
      <c r="E17" s="66" t="n"/>
      <c r="F17" s="66" t="n"/>
      <c r="G17" s="66" t="n"/>
      <c r="H17" s="66" t="n"/>
    </row>
    <row customFormat="true" customHeight="true" ht="31.5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80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ht="39" outlineLevel="0" r="21" s="15">
      <c r="A21" s="26" t="s">
        <v>16</v>
      </c>
      <c r="B21" s="27" t="s">
        <v>81</v>
      </c>
      <c r="C21" s="28" t="n">
        <v>200</v>
      </c>
      <c r="D21" s="28" t="n">
        <v>7.07</v>
      </c>
      <c r="E21" s="28" t="n">
        <v>4.25</v>
      </c>
      <c r="F21" s="28" t="n">
        <v>44.67</v>
      </c>
      <c r="G21" s="28" t="n">
        <v>245.72</v>
      </c>
      <c r="H21" s="28" t="n">
        <v>182</v>
      </c>
    </row>
    <row customFormat="true" ht="15" outlineLevel="0" r="22" s="15">
      <c r="A22" s="29" t="s"/>
      <c r="B22" s="30" t="s">
        <v>18</v>
      </c>
      <c r="C22" s="31" t="n">
        <v>60</v>
      </c>
      <c r="D22" s="32" t="n">
        <v>4.19</v>
      </c>
      <c r="E22" s="32" t="n">
        <v>0.66</v>
      </c>
      <c r="F22" s="32" t="n">
        <v>27.6</v>
      </c>
      <c r="G22" s="32" t="n">
        <v>143.4</v>
      </c>
      <c r="H22" s="33" t="s">
        <v>19</v>
      </c>
    </row>
    <row customFormat="true" ht="15" outlineLevel="0" r="23" s="15">
      <c r="A23" s="29" t="s"/>
      <c r="B23" s="27" t="s">
        <v>21</v>
      </c>
      <c r="C23" s="28" t="n">
        <v>25</v>
      </c>
      <c r="D23" s="34" t="n">
        <v>5.8</v>
      </c>
      <c r="E23" s="34" t="n">
        <v>7.38</v>
      </c>
      <c r="F23" s="34" t="n">
        <f aca="false" ca="false" dt2D="false" dtr="false" t="normal">F63/20*25</f>
        <v>0</v>
      </c>
      <c r="G23" s="34" t="n">
        <v>90</v>
      </c>
      <c r="H23" s="28" t="n">
        <v>15</v>
      </c>
    </row>
    <row customFormat="true" ht="15" outlineLevel="0" r="24" s="15">
      <c r="A24" s="29" t="s"/>
      <c r="B24" s="27" t="s">
        <v>82</v>
      </c>
      <c r="C24" s="28" t="n">
        <v>200</v>
      </c>
      <c r="D24" s="34" t="n">
        <v>0.53</v>
      </c>
      <c r="E24" s="34" t="n">
        <v>0</v>
      </c>
      <c r="F24" s="34" t="n">
        <v>9.47</v>
      </c>
      <c r="G24" s="34" t="n">
        <v>60</v>
      </c>
      <c r="H24" s="28" t="n">
        <v>376</v>
      </c>
    </row>
    <row customFormat="true" ht="15" outlineLevel="0" r="25" s="15">
      <c r="A25" s="35" t="s"/>
      <c r="B25" s="58" t="s">
        <v>53</v>
      </c>
      <c r="C25" s="44" t="n">
        <v>100</v>
      </c>
      <c r="D25" s="34" t="n">
        <v>0.4</v>
      </c>
      <c r="E25" s="34" t="n">
        <v>0.4</v>
      </c>
      <c r="F25" s="34" t="n">
        <v>9.8</v>
      </c>
      <c r="G25" s="34" t="n">
        <v>47</v>
      </c>
      <c r="H25" s="28" t="n">
        <v>338</v>
      </c>
    </row>
    <row customFormat="true" ht="14.25" outlineLevel="0" r="26" s="7">
      <c r="A26" s="36" t="s">
        <v>23</v>
      </c>
      <c r="B26" s="37" t="n"/>
      <c r="C26" s="38" t="n">
        <f aca="false" ca="false" dt2D="false" dtr="false" t="normal">C21+C22+C23+C24+C25</f>
        <v>585</v>
      </c>
      <c r="D26" s="39" t="n">
        <f aca="false" ca="false" dt2D="false" dtr="false" t="normal">D21+D22+D23+D24+D25</f>
        <v>17.990000000000002</v>
      </c>
      <c r="E26" s="39" t="n">
        <f aca="false" ca="false" dt2D="false" dtr="false" t="normal">E21+E22+E23+E24+E25</f>
        <v>12.69</v>
      </c>
      <c r="F26" s="39" t="n">
        <f aca="false" ca="false" dt2D="false" dtr="false" t="normal">F21+F22+F23+F24+F25</f>
        <v>91.54</v>
      </c>
      <c r="G26" s="39" t="n">
        <f aca="false" ca="false" dt2D="false" dtr="false" t="normal">G21+G22+G23+G24+G25</f>
        <v>586.12</v>
      </c>
      <c r="H26" s="40" t="n"/>
    </row>
    <row customFormat="true" ht="15" outlineLevel="0" r="27" s="15">
      <c r="A27" s="36" t="n"/>
      <c r="B27" s="27" t="n"/>
      <c r="C27" s="22" t="n"/>
      <c r="D27" s="22" t="n"/>
      <c r="E27" s="22" t="n"/>
      <c r="F27" s="22" t="n"/>
      <c r="G27" s="22" t="n"/>
      <c r="H27" s="22" t="n"/>
    </row>
    <row customFormat="true" customHeight="true" ht="33" outlineLevel="0" r="28" s="15">
      <c r="A28" s="41" t="s">
        <v>24</v>
      </c>
      <c r="B28" s="30" t="s">
        <v>83</v>
      </c>
      <c r="C28" s="44" t="n">
        <v>60</v>
      </c>
      <c r="D28" s="34" t="n">
        <v>0.48</v>
      </c>
      <c r="E28" s="34" t="n">
        <v>0</v>
      </c>
      <c r="F28" s="34" t="n">
        <v>0.06</v>
      </c>
      <c r="G28" s="34" t="n">
        <v>6</v>
      </c>
      <c r="H28" s="28" t="n">
        <v>70</v>
      </c>
    </row>
    <row customFormat="true" ht="15" outlineLevel="0" r="29" s="15">
      <c r="A29" s="29" t="s"/>
      <c r="B29" s="27" t="s">
        <v>84</v>
      </c>
      <c r="C29" s="44" t="n">
        <v>200</v>
      </c>
      <c r="D29" s="34" t="n">
        <v>5.76</v>
      </c>
      <c r="E29" s="34" t="n">
        <v>5.62</v>
      </c>
      <c r="F29" s="34" t="n">
        <v>13.5</v>
      </c>
      <c r="G29" s="34" t="n">
        <v>126.64</v>
      </c>
      <c r="H29" s="28" t="n">
        <v>87</v>
      </c>
    </row>
    <row customFormat="true" customHeight="true" ht="20.25" outlineLevel="0" r="30" s="15">
      <c r="A30" s="29" t="s"/>
      <c r="B30" s="45" t="s">
        <v>85</v>
      </c>
      <c r="C30" s="44" t="n">
        <v>100</v>
      </c>
      <c r="D30" s="34" t="n">
        <v>14.55</v>
      </c>
      <c r="E30" s="34" t="n">
        <v>16.79</v>
      </c>
      <c r="F30" s="34" t="n">
        <v>2.89</v>
      </c>
      <c r="G30" s="34" t="n">
        <v>221</v>
      </c>
      <c r="H30" s="21" t="n">
        <v>260</v>
      </c>
    </row>
    <row customFormat="true" customHeight="true" ht="18" outlineLevel="0" r="31" s="15">
      <c r="A31" s="29" t="s"/>
      <c r="B31" s="45" t="s">
        <v>29</v>
      </c>
      <c r="C31" s="28" t="n">
        <v>150</v>
      </c>
      <c r="D31" s="34" t="n">
        <v>7.6</v>
      </c>
      <c r="E31" s="34" t="n">
        <v>2.44</v>
      </c>
      <c r="F31" s="34" t="n">
        <v>38.64</v>
      </c>
      <c r="G31" s="34" t="n">
        <v>243.75</v>
      </c>
      <c r="H31" s="28" t="n">
        <v>302</v>
      </c>
    </row>
    <row customFormat="true" ht="26.25" outlineLevel="0" r="32" s="15">
      <c r="A32" s="29" t="s"/>
      <c r="B32" s="27" t="s">
        <v>86</v>
      </c>
      <c r="C32" s="44" t="n">
        <v>200</v>
      </c>
      <c r="D32" s="34" t="n">
        <v>0</v>
      </c>
      <c r="E32" s="34" t="n">
        <v>0</v>
      </c>
      <c r="F32" s="34" t="n">
        <v>21</v>
      </c>
      <c r="G32" s="34" t="n">
        <v>84</v>
      </c>
      <c r="H32" s="28" t="s">
        <v>19</v>
      </c>
    </row>
    <row customFormat="true" ht="15" outlineLevel="0" r="33" s="15">
      <c r="A33" s="29" t="s"/>
      <c r="B33" s="30" t="s">
        <v>18</v>
      </c>
      <c r="C33" s="16" t="n">
        <v>20</v>
      </c>
      <c r="D33" s="46" t="n">
        <v>1.39</v>
      </c>
      <c r="E33" s="46" t="n">
        <v>0.22</v>
      </c>
      <c r="F33" s="46" t="n">
        <v>9.2</v>
      </c>
      <c r="G33" s="46" t="n">
        <v>47.8</v>
      </c>
      <c r="H33" s="28" t="s">
        <v>19</v>
      </c>
    </row>
    <row customFormat="true" ht="25.5" outlineLevel="0" r="34" s="15">
      <c r="A34" s="48" t="s"/>
      <c r="B34" s="67" t="s">
        <v>31</v>
      </c>
      <c r="C34" s="44" t="n">
        <v>40</v>
      </c>
      <c r="D34" s="34" t="n">
        <v>2.6</v>
      </c>
      <c r="E34" s="34" t="n">
        <v>0.44</v>
      </c>
      <c r="F34" s="34" t="n">
        <v>18.44</v>
      </c>
      <c r="G34" s="34" t="n">
        <v>91.96</v>
      </c>
      <c r="H34" s="28" t="s">
        <v>19</v>
      </c>
    </row>
    <row customFormat="true" ht="15" outlineLevel="0" r="35" s="15">
      <c r="A35" s="37" t="s">
        <v>32</v>
      </c>
      <c r="B35" s="27" t="n"/>
      <c r="C35" s="51" t="n">
        <f aca="false" ca="false" dt2D="false" dtr="false" t="normal">C29+C30+C32+C33+C31+C34+C28</f>
        <v>770</v>
      </c>
      <c r="D35" s="52" t="n">
        <f aca="false" ca="false" dt2D="false" dtr="false" t="normal">D29+D30+D32+D33+D31+D34+D28</f>
        <v>32.38</v>
      </c>
      <c r="E35" s="52" t="n">
        <f aca="false" ca="false" dt2D="false" dtr="false" t="normal">E29+E30+E32+E33+E31+E34+E28</f>
        <v>25.51</v>
      </c>
      <c r="F35" s="52" t="n">
        <f aca="false" ca="false" dt2D="false" dtr="false" t="normal">F29+F30+F32+F33+F31+F34+F28</f>
        <v>103.73</v>
      </c>
      <c r="G35" s="52" t="n">
        <f aca="false" ca="false" dt2D="false" dtr="false" t="normal">G29+G30+G32+G33+G31+G34+G28</f>
        <v>821.1500000000001</v>
      </c>
      <c r="H35" s="27" t="n"/>
    </row>
    <row outlineLevel="0" r="36">
      <c r="A36" s="68" t="n"/>
      <c r="B36" s="69" t="n"/>
      <c r="C36" s="70" t="n"/>
      <c r="D36" s="71" t="n"/>
      <c r="E36" s="71" t="n"/>
      <c r="F36" s="71" t="n"/>
      <c r="G36" s="71" t="n"/>
      <c r="H36" s="72" t="n"/>
    </row>
    <row outlineLevel="0" r="37">
      <c r="A37" s="68" t="n"/>
      <c r="B37" s="69" t="n"/>
      <c r="C37" s="70" t="n"/>
      <c r="D37" s="71" t="n"/>
      <c r="E37" s="71" t="n"/>
      <c r="F37" s="71" t="n"/>
      <c r="G37" s="71" t="n"/>
      <c r="H37" s="72" t="n"/>
    </row>
    <row outlineLevel="0" r="38">
      <c r="A38" s="68" t="n"/>
      <c r="B38" s="69" t="n"/>
      <c r="C38" s="70" t="n"/>
      <c r="D38" s="71" t="n"/>
      <c r="E38" s="71" t="n"/>
      <c r="F38" s="71" t="n"/>
      <c r="G38" s="71" t="n"/>
      <c r="H38" s="72" t="n"/>
    </row>
    <row outlineLevel="0" r="40">
      <c r="B40" s="73" t="n"/>
      <c r="C40" s="74" t="n"/>
      <c r="D40" s="75" t="n"/>
      <c r="E40" s="75" t="n"/>
      <c r="F40" s="75" t="n"/>
      <c r="G40" s="75" t="n"/>
      <c r="H40" s="76" t="n"/>
    </row>
    <row outlineLevel="0" r="41">
      <c r="B41" s="77" t="n"/>
      <c r="C41" s="78" t="n"/>
      <c r="D41" s="78" t="n"/>
      <c r="E41" s="78" t="n"/>
      <c r="F41" s="78" t="n"/>
      <c r="G41" s="78" t="n"/>
      <c r="H41" s="78" t="n"/>
    </row>
    <row outlineLevel="0" r="42">
      <c r="B42" s="77" t="n"/>
      <c r="C42" s="78" t="n"/>
      <c r="D42" s="78" t="n"/>
      <c r="E42" s="78" t="n"/>
      <c r="F42" s="78" t="n"/>
      <c r="G42" s="78" t="n"/>
      <c r="H42" s="78" t="n"/>
    </row>
    <row outlineLevel="0" r="43">
      <c r="B43" s="77" t="n"/>
      <c r="C43" s="78" t="n"/>
      <c r="D43" s="78" t="n"/>
      <c r="E43" s="78" t="n"/>
      <c r="F43" s="78" t="n"/>
      <c r="G43" s="78" t="n"/>
      <c r="H43" s="78" t="n"/>
    </row>
    <row outlineLevel="0" r="44">
      <c r="B44" s="77" t="n"/>
      <c r="C44" s="78" t="n"/>
      <c r="D44" s="78" t="n"/>
      <c r="E44" s="78" t="n"/>
      <c r="F44" s="78" t="n"/>
      <c r="G44" s="78" t="n"/>
      <c r="H44" s="78" t="n"/>
    </row>
    <row outlineLevel="0" r="45">
      <c r="B45" s="77" t="n"/>
      <c r="C45" s="78" t="n"/>
      <c r="D45" s="78" t="n"/>
      <c r="E45" s="78" t="n"/>
      <c r="F45" s="78" t="n"/>
      <c r="G45" s="78" t="n"/>
      <c r="H45" s="78" t="n"/>
    </row>
    <row outlineLevel="0" r="46">
      <c r="B46" s="79" t="n"/>
      <c r="C46" s="80" t="n"/>
      <c r="D46" s="81" t="n"/>
      <c r="E46" s="81" t="n"/>
      <c r="F46" s="81" t="n"/>
      <c r="G46" s="81" t="n"/>
      <c r="H46" s="82" t="n"/>
    </row>
    <row outlineLevel="0" r="47">
      <c r="B47" s="77" t="n"/>
      <c r="C47" s="78" t="n"/>
      <c r="D47" s="78" t="n"/>
      <c r="E47" s="78" t="n"/>
      <c r="F47" s="78" t="n"/>
      <c r="G47" s="78" t="n"/>
      <c r="H47" s="78" t="n"/>
    </row>
    <row outlineLevel="0" r="48">
      <c r="B48" s="83" t="n"/>
      <c r="C48" s="80" t="n"/>
      <c r="D48" s="81" t="n"/>
      <c r="E48" s="81" t="n"/>
      <c r="F48" s="81" t="n"/>
      <c r="G48" s="81" t="n"/>
      <c r="H48" s="82" t="n"/>
    </row>
  </sheetData>
  <mergeCells count="11">
    <mergeCell ref="A13:H13"/>
    <mergeCell ref="A14:H14"/>
    <mergeCell ref="A21:A25"/>
    <mergeCell ref="A28:A34"/>
    <mergeCell ref="A16:H16"/>
    <mergeCell ref="A18:A19"/>
    <mergeCell ref="B18:B19"/>
    <mergeCell ref="C18:C19"/>
    <mergeCell ref="D18:F18"/>
    <mergeCell ref="A20:H20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1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5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8" width="14.7109374563868"/>
    <col customWidth="true" max="2" min="2" outlineLevel="0" style="1" width="17.7109372872207"/>
    <col customWidth="true" max="5" min="3" outlineLevel="0" style="8" width="6.71093745638684"/>
    <col customWidth="true" max="6" min="6" outlineLevel="0" style="8" width="8.71093779471921"/>
    <col customWidth="true" max="7" min="7" outlineLevel="0" style="8" width="14.7109374563868"/>
    <col customWidth="true" max="8" min="8" outlineLevel="0" style="8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  <c r="H2" s="1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  <c r="H3" s="1" t="n"/>
    </row>
    <row ht="15.75" outlineLevel="0" r="4">
      <c r="A4" s="4" t="n"/>
      <c r="B4" s="4" t="n"/>
      <c r="C4" s="4" t="n"/>
      <c r="D4" s="4" t="n"/>
      <c r="E4" s="0" t="n"/>
      <c r="F4" s="0" t="n"/>
      <c r="G4" s="5" t="n"/>
      <c r="H4" s="1" t="n"/>
    </row>
    <row ht="15.75" outlineLevel="0" r="5">
      <c r="A5" s="4" t="n"/>
      <c r="B5" s="4" t="n"/>
      <c r="C5" s="4" t="n"/>
      <c r="D5" s="4" t="n"/>
      <c r="E5" s="0" t="n"/>
      <c r="F5" s="0" t="n"/>
      <c r="G5" s="5" t="n"/>
      <c r="H5" s="1" t="n"/>
    </row>
    <row ht="15.75" outlineLevel="0" r="6">
      <c r="A6" s="4" t="n"/>
      <c r="B6" s="4" t="n"/>
      <c r="C6" s="4" t="n"/>
      <c r="D6" s="4" t="n"/>
      <c r="E6" s="0" t="n"/>
      <c r="F6" s="0" t="n"/>
      <c r="G6" s="5" t="n"/>
      <c r="H6" s="1" t="n"/>
    </row>
    <row ht="15.75" outlineLevel="0" r="7">
      <c r="A7" s="6" t="n"/>
      <c r="B7" s="6" t="n"/>
      <c r="C7" s="6" t="n"/>
      <c r="D7" s="6" t="n"/>
      <c r="E7" s="0" t="n"/>
      <c r="F7" s="0" t="n"/>
      <c r="G7" s="0" t="n"/>
      <c r="H7" s="1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  <c r="H8" s="1" t="n"/>
    </row>
    <row ht="15.75" outlineLevel="0" r="9">
      <c r="A9" s="4" t="s">
        <v>2</v>
      </c>
      <c r="B9" s="4" t="n"/>
      <c r="C9" s="4" t="n"/>
      <c r="D9" s="4" t="n"/>
      <c r="H9" s="1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4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44830</v>
      </c>
      <c r="D15" s="11" t="s"/>
      <c r="E15" s="11" t="s"/>
    </row>
    <row customFormat="true" ht="15.75" outlineLevel="0" r="16" s="4">
      <c r="A16" s="12" t="s">
        <v>33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66" t="n"/>
      <c r="B17" s="66" t="n"/>
      <c r="C17" s="66" t="n"/>
      <c r="D17" s="66" t="n"/>
      <c r="E17" s="66" t="n"/>
      <c r="F17" s="66" t="n"/>
      <c r="G17" s="66" t="n"/>
      <c r="H17" s="66" t="n"/>
    </row>
    <row customFormat="true" customHeight="true" ht="31.5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80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ht="39" outlineLevel="0" r="21" s="15">
      <c r="A21" s="26" t="s">
        <v>16</v>
      </c>
      <c r="B21" s="27" t="s">
        <v>81</v>
      </c>
      <c r="C21" s="28" t="n">
        <v>250</v>
      </c>
      <c r="D21" s="34" t="n">
        <v>8.84</v>
      </c>
      <c r="E21" s="34" t="n">
        <v>5.31</v>
      </c>
      <c r="F21" s="34" t="n">
        <v>55.84</v>
      </c>
      <c r="G21" s="34" t="n">
        <v>307.15</v>
      </c>
      <c r="H21" s="28" t="n">
        <v>182</v>
      </c>
    </row>
    <row customFormat="true" ht="15" outlineLevel="0" r="22" s="15">
      <c r="A22" s="29" t="s"/>
      <c r="B22" s="30" t="s">
        <v>18</v>
      </c>
      <c r="C22" s="31" t="n">
        <v>70</v>
      </c>
      <c r="D22" s="32" t="n">
        <v>4.89</v>
      </c>
      <c r="E22" s="32" t="n">
        <v>0.77</v>
      </c>
      <c r="F22" s="32" t="n">
        <v>32.2</v>
      </c>
      <c r="G22" s="32" t="n">
        <v>167.3</v>
      </c>
      <c r="H22" s="33" t="s">
        <v>19</v>
      </c>
    </row>
    <row customFormat="true" ht="15" outlineLevel="0" r="23" s="15">
      <c r="A23" s="29" t="s"/>
      <c r="B23" s="27" t="s">
        <v>21</v>
      </c>
      <c r="C23" s="28" t="n">
        <v>30</v>
      </c>
      <c r="D23" s="34" t="n">
        <v>6.96</v>
      </c>
      <c r="E23" s="34" t="n">
        <v>8.86</v>
      </c>
      <c r="F23" s="34" t="n">
        <v>0</v>
      </c>
      <c r="G23" s="34" t="n">
        <v>108</v>
      </c>
      <c r="H23" s="28" t="n">
        <v>15</v>
      </c>
    </row>
    <row customFormat="true" ht="15" outlineLevel="0" r="24" s="15">
      <c r="A24" s="29" t="s"/>
      <c r="B24" s="27" t="s">
        <v>82</v>
      </c>
      <c r="C24" s="28" t="n">
        <v>200</v>
      </c>
      <c r="D24" s="34" t="n">
        <v>0.53</v>
      </c>
      <c r="E24" s="34" t="n">
        <v>0</v>
      </c>
      <c r="F24" s="34" t="n">
        <v>9.47</v>
      </c>
      <c r="G24" s="34" t="n">
        <v>60</v>
      </c>
      <c r="H24" s="28" t="n">
        <v>376</v>
      </c>
    </row>
    <row customFormat="true" ht="15" outlineLevel="0" r="25" s="15">
      <c r="A25" s="35" t="s"/>
      <c r="B25" s="58" t="s">
        <v>53</v>
      </c>
      <c r="C25" s="44" t="n">
        <v>100</v>
      </c>
      <c r="D25" s="34" t="n">
        <v>0.4</v>
      </c>
      <c r="E25" s="34" t="n">
        <v>0.4</v>
      </c>
      <c r="F25" s="34" t="n">
        <v>9.8</v>
      </c>
      <c r="G25" s="34" t="n">
        <v>47</v>
      </c>
      <c r="H25" s="28" t="n">
        <v>338</v>
      </c>
    </row>
    <row customFormat="true" ht="14.25" outlineLevel="0" r="26" s="7">
      <c r="A26" s="36" t="s">
        <v>23</v>
      </c>
      <c r="B26" s="37" t="n"/>
      <c r="C26" s="38" t="n">
        <f aca="false" ca="false" dt2D="false" dtr="false" t="normal">C21+C22+C23+C24+C25</f>
        <v>650</v>
      </c>
      <c r="D26" s="39" t="n">
        <f aca="false" ca="false" dt2D="false" dtr="false" t="normal">D21+D22+D23+D24+D25</f>
        <v>21.62</v>
      </c>
      <c r="E26" s="39" t="n">
        <f aca="false" ca="false" dt2D="false" dtr="false" t="normal">E21+E22+E23+E24+E25</f>
        <v>15.34</v>
      </c>
      <c r="F26" s="39" t="n">
        <f aca="false" ca="false" dt2D="false" dtr="false" t="normal">F21+F22+F23+F24+F25</f>
        <v>107.31</v>
      </c>
      <c r="G26" s="39" t="n">
        <f aca="false" ca="false" dt2D="false" dtr="false" t="normal">G21+G22+G23+G24+G25</f>
        <v>689.45</v>
      </c>
      <c r="H26" s="40" t="n"/>
    </row>
    <row customFormat="true" ht="15" outlineLevel="0" r="27" s="15">
      <c r="A27" s="36" t="n"/>
      <c r="B27" s="27" t="n"/>
      <c r="C27" s="22" t="n"/>
      <c r="D27" s="22" t="n"/>
      <c r="E27" s="22" t="n"/>
      <c r="F27" s="22" t="n"/>
      <c r="G27" s="22" t="n"/>
      <c r="H27" s="22" t="n"/>
    </row>
    <row customFormat="true" customHeight="true" ht="33" outlineLevel="0" r="28" s="15">
      <c r="A28" s="41" t="s">
        <v>24</v>
      </c>
      <c r="B28" s="30" t="s">
        <v>83</v>
      </c>
      <c r="C28" s="44" t="n">
        <v>100</v>
      </c>
      <c r="D28" s="34" t="n">
        <v>0.8</v>
      </c>
      <c r="E28" s="34" t="n">
        <v>0</v>
      </c>
      <c r="F28" s="34" t="n">
        <v>0.1</v>
      </c>
      <c r="G28" s="34" t="n">
        <v>10</v>
      </c>
      <c r="H28" s="28" t="n">
        <v>70</v>
      </c>
    </row>
    <row customFormat="true" ht="15" outlineLevel="0" r="29" s="15">
      <c r="A29" s="29" t="s"/>
      <c r="B29" s="27" t="s">
        <v>84</v>
      </c>
      <c r="C29" s="44" t="n">
        <v>250</v>
      </c>
      <c r="D29" s="34" t="n">
        <v>7.2</v>
      </c>
      <c r="E29" s="34" t="n">
        <v>7.03</v>
      </c>
      <c r="F29" s="34" t="n">
        <v>16.88</v>
      </c>
      <c r="G29" s="34" t="n">
        <v>158.3</v>
      </c>
      <c r="H29" s="28" t="n">
        <v>87</v>
      </c>
    </row>
    <row customFormat="true" customHeight="true" ht="20.25" outlineLevel="0" r="30" s="15">
      <c r="A30" s="29" t="s"/>
      <c r="B30" s="45" t="s">
        <v>85</v>
      </c>
      <c r="C30" s="44" t="n">
        <v>100</v>
      </c>
      <c r="D30" s="34" t="n">
        <v>14.55</v>
      </c>
      <c r="E30" s="34" t="n">
        <v>16.79</v>
      </c>
      <c r="F30" s="34" t="n">
        <v>2.89</v>
      </c>
      <c r="G30" s="34" t="n">
        <v>221</v>
      </c>
      <c r="H30" s="21" t="n">
        <v>260</v>
      </c>
    </row>
    <row customFormat="true" customHeight="true" ht="18" outlineLevel="0" r="31" s="15">
      <c r="A31" s="29" t="s"/>
      <c r="B31" s="45" t="s">
        <v>29</v>
      </c>
      <c r="C31" s="28" t="n">
        <v>180</v>
      </c>
      <c r="D31" s="28" t="n">
        <v>9.12</v>
      </c>
      <c r="E31" s="28" t="n">
        <v>2.93</v>
      </c>
      <c r="F31" s="28" t="n">
        <v>46.37</v>
      </c>
      <c r="G31" s="28" t="n">
        <v>292.5</v>
      </c>
      <c r="H31" s="28" t="n">
        <v>302</v>
      </c>
    </row>
    <row customFormat="true" ht="26.25" outlineLevel="0" r="32" s="15">
      <c r="A32" s="29" t="s"/>
      <c r="B32" s="27" t="s">
        <v>86</v>
      </c>
      <c r="C32" s="44" t="n">
        <v>200</v>
      </c>
      <c r="D32" s="34" t="n">
        <v>0</v>
      </c>
      <c r="E32" s="34" t="n">
        <v>0</v>
      </c>
      <c r="F32" s="34" t="n">
        <v>21</v>
      </c>
      <c r="G32" s="34" t="n">
        <v>84</v>
      </c>
      <c r="H32" s="28" t="s">
        <v>19</v>
      </c>
    </row>
    <row customFormat="true" ht="15" outlineLevel="0" r="33" s="15">
      <c r="A33" s="29" t="s"/>
      <c r="B33" s="30" t="s">
        <v>18</v>
      </c>
      <c r="C33" s="16" t="n">
        <v>30</v>
      </c>
      <c r="D33" s="46" t="n">
        <v>2.08</v>
      </c>
      <c r="E33" s="46" t="n">
        <v>0.33</v>
      </c>
      <c r="F33" s="46" t="n">
        <v>13.8</v>
      </c>
      <c r="G33" s="46" t="n">
        <v>71.7</v>
      </c>
      <c r="H33" s="28" t="s">
        <v>19</v>
      </c>
    </row>
    <row customFormat="true" ht="25.5" outlineLevel="0" r="34" s="15">
      <c r="A34" s="48" t="s"/>
      <c r="B34" s="49" t="s">
        <v>31</v>
      </c>
      <c r="C34" s="28" t="n">
        <v>50</v>
      </c>
      <c r="D34" s="50" t="n">
        <v>3.25</v>
      </c>
      <c r="E34" s="50" t="n">
        <v>0.55</v>
      </c>
      <c r="F34" s="50" t="n">
        <v>23.05</v>
      </c>
      <c r="G34" s="50" t="n">
        <v>114.95</v>
      </c>
      <c r="H34" s="28" t="s">
        <v>19</v>
      </c>
    </row>
    <row customFormat="true" ht="15" outlineLevel="0" r="35" s="15">
      <c r="A35" s="37" t="s">
        <v>32</v>
      </c>
      <c r="B35" s="27" t="n"/>
      <c r="C35" s="51" t="n">
        <f aca="false" ca="false" dt2D="false" dtr="false" t="normal">C29+C30+C32+C33+C31+C34+C28</f>
        <v>910</v>
      </c>
      <c r="D35" s="52" t="n">
        <f aca="false" ca="false" dt2D="false" dtr="false" t="normal">D29+D30+D32+D33+D31+D34+D28</f>
        <v>36.99999999999999</v>
      </c>
      <c r="E35" s="52" t="n">
        <f aca="false" ca="false" dt2D="false" dtr="false" t="normal">E29+E30+E32+E33+E31+E34+E28</f>
        <v>27.63</v>
      </c>
      <c r="F35" s="52" t="n">
        <f aca="false" ca="false" dt2D="false" dtr="false" t="normal">F29+F30+F32+F33+F31+F34+F28</f>
        <v>124.08999999999999</v>
      </c>
      <c r="G35" s="52" t="n">
        <f aca="false" ca="false" dt2D="false" dtr="false" t="normal">G29+G30+G32+G33+G31+G34+G28</f>
        <v>952.45</v>
      </c>
      <c r="H35" s="27" t="n"/>
    </row>
    <row outlineLevel="0" r="36">
      <c r="B36" s="77" t="n"/>
      <c r="C36" s="78" t="n"/>
      <c r="D36" s="78" t="n"/>
      <c r="E36" s="78" t="n"/>
      <c r="F36" s="78" t="n"/>
      <c r="G36" s="78" t="n"/>
      <c r="H36" s="78" t="n"/>
    </row>
    <row outlineLevel="0" r="37">
      <c r="A37" s="9" t="s">
        <v>3</v>
      </c>
      <c r="B37" s="9" t="s"/>
      <c r="C37" s="9" t="s"/>
      <c r="D37" s="9" t="s"/>
      <c r="E37" s="9" t="s"/>
      <c r="F37" s="9" t="s"/>
      <c r="G37" s="9" t="s"/>
      <c r="H37" s="9" t="s"/>
    </row>
    <row outlineLevel="0" r="38">
      <c r="A38" s="10" t="s">
        <v>4</v>
      </c>
      <c r="B38" s="10" t="s"/>
      <c r="C38" s="10" t="s"/>
      <c r="D38" s="10" t="s"/>
      <c r="E38" s="10" t="s"/>
      <c r="F38" s="10" t="s"/>
      <c r="G38" s="10" t="s"/>
      <c r="H38" s="10" t="s"/>
    </row>
    <row outlineLevel="0" r="39">
      <c r="A39" s="8" t="n"/>
      <c r="B39" s="1" t="n"/>
      <c r="C39" s="11" t="n">
        <v>45026</v>
      </c>
      <c r="D39" s="11" t="s"/>
      <c r="E39" s="11" t="s"/>
      <c r="F39" s="8" t="n"/>
      <c r="G39" s="8" t="n"/>
      <c r="H39" s="8" t="n"/>
    </row>
    <row outlineLevel="0" r="40">
      <c r="A40" s="12" t="s">
        <v>33</v>
      </c>
      <c r="B40" s="13" t="s"/>
      <c r="C40" s="13" t="s"/>
      <c r="D40" s="13" t="s"/>
      <c r="E40" s="13" t="s"/>
      <c r="F40" s="13" t="s"/>
      <c r="G40" s="13" t="s"/>
      <c r="H40" s="14" t="s"/>
    </row>
    <row outlineLevel="0" r="41">
      <c r="A41" s="66" t="n"/>
      <c r="B41" s="66" t="n"/>
      <c r="C41" s="66" t="n"/>
      <c r="D41" s="66" t="n"/>
      <c r="E41" s="66" t="n"/>
      <c r="F41" s="66" t="n"/>
      <c r="G41" s="66" t="n"/>
      <c r="H41" s="66" t="n"/>
    </row>
    <row outlineLevel="0" r="42">
      <c r="A42" s="16" t="s">
        <v>6</v>
      </c>
      <c r="B42" s="16" t="s">
        <v>7</v>
      </c>
      <c r="C42" s="16" t="s">
        <v>8</v>
      </c>
      <c r="D42" s="16" t="s">
        <v>9</v>
      </c>
      <c r="E42" s="17" t="s"/>
      <c r="F42" s="18" t="s"/>
      <c r="G42" s="16" t="s">
        <v>10</v>
      </c>
      <c r="H42" s="16" t="s">
        <v>11</v>
      </c>
    </row>
    <row outlineLevel="0" r="43">
      <c r="A43" s="20" t="s"/>
      <c r="B43" s="20" t="s"/>
      <c r="C43" s="20" t="s"/>
      <c r="D43" s="21" t="s">
        <v>12</v>
      </c>
      <c r="E43" s="21" t="s">
        <v>13</v>
      </c>
      <c r="F43" s="21" t="s">
        <v>14</v>
      </c>
      <c r="G43" s="22" t="n"/>
      <c r="H43" s="22" t="n"/>
    </row>
    <row outlineLevel="0" r="44">
      <c r="A44" s="23" t="s">
        <v>80</v>
      </c>
      <c r="B44" s="24" t="s"/>
      <c r="C44" s="24" t="s"/>
      <c r="D44" s="24" t="s"/>
      <c r="E44" s="24" t="s"/>
      <c r="F44" s="24" t="s"/>
      <c r="G44" s="24" t="s"/>
      <c r="H44" s="25" t="s"/>
    </row>
    <row outlineLevel="0" r="45">
      <c r="A45" s="26" t="s">
        <v>16</v>
      </c>
      <c r="B45" s="27" t="s">
        <v>81</v>
      </c>
      <c r="C45" s="28" t="n">
        <v>250</v>
      </c>
      <c r="D45" s="34" t="n">
        <v>8.84</v>
      </c>
      <c r="E45" s="34" t="n">
        <v>5.31</v>
      </c>
      <c r="F45" s="34" t="n">
        <v>55.84</v>
      </c>
      <c r="G45" s="34" t="n">
        <v>307.15</v>
      </c>
      <c r="H45" s="28" t="n">
        <v>182</v>
      </c>
    </row>
    <row outlineLevel="0" r="46">
      <c r="A46" s="29" t="s"/>
      <c r="B46" s="30" t="s">
        <v>18</v>
      </c>
      <c r="C46" s="31" t="n">
        <v>70</v>
      </c>
      <c r="D46" s="32" t="n">
        <v>4.89</v>
      </c>
      <c r="E46" s="32" t="n">
        <v>0.77</v>
      </c>
      <c r="F46" s="32" t="n">
        <v>32.2</v>
      </c>
      <c r="G46" s="32" t="n">
        <v>167.3</v>
      </c>
      <c r="H46" s="33" t="s">
        <v>19</v>
      </c>
    </row>
    <row outlineLevel="0" r="47">
      <c r="A47" s="29" t="s"/>
      <c r="B47" s="27" t="s">
        <v>21</v>
      </c>
      <c r="C47" s="28" t="n">
        <v>30</v>
      </c>
      <c r="D47" s="34" t="n">
        <v>6.96</v>
      </c>
      <c r="E47" s="34" t="n">
        <v>8.86</v>
      </c>
      <c r="F47" s="34" t="n">
        <v>0</v>
      </c>
      <c r="G47" s="34" t="n">
        <v>108</v>
      </c>
      <c r="H47" s="28" t="n">
        <v>15</v>
      </c>
    </row>
    <row outlineLevel="0" r="48">
      <c r="A48" s="29" t="s"/>
      <c r="B48" s="27" t="s">
        <v>82</v>
      </c>
      <c r="C48" s="28" t="n">
        <v>200</v>
      </c>
      <c r="D48" s="34" t="n">
        <v>0.53</v>
      </c>
      <c r="E48" s="34" t="n">
        <v>0</v>
      </c>
      <c r="F48" s="34" t="n">
        <v>9.47</v>
      </c>
      <c r="G48" s="34" t="n">
        <v>60</v>
      </c>
      <c r="H48" s="28" t="n">
        <v>376</v>
      </c>
    </row>
    <row outlineLevel="0" r="49">
      <c r="A49" s="35" t="s"/>
      <c r="B49" s="58" t="s">
        <v>53</v>
      </c>
      <c r="C49" s="44" t="n">
        <v>100</v>
      </c>
      <c r="D49" s="34" t="n">
        <v>0.4</v>
      </c>
      <c r="E49" s="34" t="n">
        <v>0.4</v>
      </c>
      <c r="F49" s="34" t="n">
        <v>9.8</v>
      </c>
      <c r="G49" s="34" t="n">
        <v>47</v>
      </c>
      <c r="H49" s="28" t="n">
        <v>338</v>
      </c>
    </row>
    <row outlineLevel="0" r="50">
      <c r="A50" s="36" t="s">
        <v>23</v>
      </c>
      <c r="B50" s="37" t="n"/>
      <c r="C50" s="38" t="n">
        <f aca="false" ca="false" dt2D="false" dtr="false" t="normal">C45+C46+C47+C48+C49</f>
        <v>650</v>
      </c>
      <c r="D50" s="39" t="n">
        <f aca="false" ca="false" dt2D="false" dtr="false" t="normal">D45+D46+D47+D48+D49</f>
        <v>21.62</v>
      </c>
      <c r="E50" s="39" t="n">
        <f aca="false" ca="false" dt2D="false" dtr="false" t="normal">E45+E46+E47+E48+E49</f>
        <v>15.34</v>
      </c>
      <c r="F50" s="39" t="n">
        <f aca="false" ca="false" dt2D="false" dtr="false" t="normal">F45+F46+F47+F48+F49</f>
        <v>107.31</v>
      </c>
      <c r="G50" s="39" t="n">
        <f aca="false" ca="false" dt2D="false" dtr="false" t="normal">G45+G46+G47+G48+G49</f>
        <v>689.45</v>
      </c>
      <c r="H50" s="40" t="n"/>
    </row>
    <row outlineLevel="0" r="51">
      <c r="A51" s="36" t="n"/>
      <c r="B51" s="27" t="n"/>
      <c r="C51" s="22" t="n"/>
      <c r="D51" s="22" t="n"/>
      <c r="E51" s="22" t="n"/>
      <c r="F51" s="22" t="n"/>
      <c r="G51" s="22" t="n"/>
      <c r="H51" s="22" t="n"/>
    </row>
    <row outlineLevel="0" r="52">
      <c r="A52" s="41" t="s">
        <v>24</v>
      </c>
      <c r="B52" s="30" t="s">
        <v>83</v>
      </c>
      <c r="C52" s="44" t="n">
        <v>100</v>
      </c>
      <c r="D52" s="34" t="n">
        <v>0.8</v>
      </c>
      <c r="E52" s="34" t="n">
        <v>0</v>
      </c>
      <c r="F52" s="34" t="n">
        <v>0.1</v>
      </c>
      <c r="G52" s="34" t="n">
        <v>10</v>
      </c>
      <c r="H52" s="28" t="n">
        <v>70</v>
      </c>
    </row>
    <row outlineLevel="0" r="53">
      <c r="A53" s="29" t="s"/>
      <c r="B53" s="27" t="s">
        <v>84</v>
      </c>
      <c r="C53" s="44" t="n">
        <v>250</v>
      </c>
      <c r="D53" s="34" t="n">
        <v>7.2</v>
      </c>
      <c r="E53" s="34" t="n">
        <v>7.03</v>
      </c>
      <c r="F53" s="34" t="n">
        <v>16.88</v>
      </c>
      <c r="G53" s="34" t="n">
        <v>158.3</v>
      </c>
      <c r="H53" s="28" t="n">
        <v>87</v>
      </c>
    </row>
    <row outlineLevel="0" r="54">
      <c r="A54" s="29" t="s"/>
      <c r="B54" s="45" t="s">
        <v>85</v>
      </c>
      <c r="C54" s="44" t="n">
        <v>100</v>
      </c>
      <c r="D54" s="34" t="n">
        <v>14.55</v>
      </c>
      <c r="E54" s="34" t="n">
        <v>16.79</v>
      </c>
      <c r="F54" s="34" t="n">
        <v>2.89</v>
      </c>
      <c r="G54" s="34" t="n">
        <v>221</v>
      </c>
      <c r="H54" s="21" t="n">
        <v>260</v>
      </c>
    </row>
    <row outlineLevel="0" r="55">
      <c r="A55" s="29" t="s"/>
      <c r="B55" s="45" t="s">
        <v>29</v>
      </c>
      <c r="C55" s="28" t="n">
        <v>180</v>
      </c>
      <c r="D55" s="28" t="n">
        <v>9.12</v>
      </c>
      <c r="E55" s="28" t="n">
        <v>2.93</v>
      </c>
      <c r="F55" s="28" t="n">
        <v>46.37</v>
      </c>
      <c r="G55" s="28" t="n">
        <v>292.5</v>
      </c>
      <c r="H55" s="28" t="n">
        <v>302</v>
      </c>
    </row>
    <row outlineLevel="0" r="56">
      <c r="A56" s="29" t="s"/>
      <c r="B56" s="27" t="s">
        <v>86</v>
      </c>
      <c r="C56" s="44" t="n">
        <v>200</v>
      </c>
      <c r="D56" s="34" t="n">
        <v>0</v>
      </c>
      <c r="E56" s="34" t="n">
        <v>0</v>
      </c>
      <c r="F56" s="34" t="n">
        <v>21</v>
      </c>
      <c r="G56" s="34" t="n">
        <v>84</v>
      </c>
      <c r="H56" s="28" t="s">
        <v>19</v>
      </c>
    </row>
    <row outlineLevel="0" r="57">
      <c r="A57" s="29" t="s"/>
      <c r="B57" s="30" t="s">
        <v>18</v>
      </c>
      <c r="C57" s="16" t="n">
        <v>30</v>
      </c>
      <c r="D57" s="46" t="n">
        <v>2.08</v>
      </c>
      <c r="E57" s="46" t="n">
        <v>0.33</v>
      </c>
      <c r="F57" s="46" t="n">
        <v>13.8</v>
      </c>
      <c r="G57" s="46" t="n">
        <v>71.7</v>
      </c>
      <c r="H57" s="28" t="s">
        <v>19</v>
      </c>
    </row>
    <row outlineLevel="0" r="58">
      <c r="A58" s="48" t="s"/>
      <c r="B58" s="49" t="s">
        <v>31</v>
      </c>
      <c r="C58" s="28" t="n">
        <v>50</v>
      </c>
      <c r="D58" s="50" t="n">
        <v>3.25</v>
      </c>
      <c r="E58" s="50" t="n">
        <v>0.55</v>
      </c>
      <c r="F58" s="50" t="n">
        <v>23.05</v>
      </c>
      <c r="G58" s="50" t="n">
        <v>114.95</v>
      </c>
      <c r="H58" s="28" t="s">
        <v>19</v>
      </c>
    </row>
    <row outlineLevel="0" r="59">
      <c r="A59" s="37" t="s">
        <v>32</v>
      </c>
      <c r="B59" s="27" t="n"/>
      <c r="C59" s="51" t="n">
        <f aca="false" ca="false" dt2D="false" dtr="false" t="normal">C53+C54+C56+C57+C55+C58+C52</f>
        <v>910</v>
      </c>
      <c r="D59" s="52" t="n">
        <f aca="false" ca="false" dt2D="false" dtr="false" t="normal">D53+D54+D56+D57+D55+D58+D52</f>
        <v>36.99999999999999</v>
      </c>
      <c r="E59" s="52" t="n">
        <f aca="false" ca="false" dt2D="false" dtr="false" t="normal">E53+E54+E56+E57+E55+E58+E52</f>
        <v>27.63</v>
      </c>
      <c r="F59" s="52" t="n">
        <f aca="false" ca="false" dt2D="false" dtr="false" t="normal">F53+F54+F56+F57+F55+F58+F52</f>
        <v>124.08999999999999</v>
      </c>
      <c r="G59" s="52" t="n">
        <f aca="false" ca="false" dt2D="false" dtr="false" t="normal">G53+G54+G56+G57+G55+G58+G52</f>
        <v>952.45</v>
      </c>
      <c r="H59" s="27" t="n"/>
    </row>
  </sheetData>
  <mergeCells count="22">
    <mergeCell ref="A13:H13"/>
    <mergeCell ref="A14:H14"/>
    <mergeCell ref="A16:H16"/>
    <mergeCell ref="A20:H20"/>
    <mergeCell ref="D18:F18"/>
    <mergeCell ref="C15:E15"/>
    <mergeCell ref="C18:C19"/>
    <mergeCell ref="A18:A19"/>
    <mergeCell ref="B18:B19"/>
    <mergeCell ref="A21:A25"/>
    <mergeCell ref="A28:A34"/>
    <mergeCell ref="A52:A58"/>
    <mergeCell ref="A45:A49"/>
    <mergeCell ref="B42:B43"/>
    <mergeCell ref="C42:C43"/>
    <mergeCell ref="D42:F42"/>
    <mergeCell ref="A44:H44"/>
    <mergeCell ref="A42:A43"/>
    <mergeCell ref="A40:H40"/>
    <mergeCell ref="C39:E39"/>
    <mergeCell ref="A38:H38"/>
    <mergeCell ref="A37:H37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1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8" width="14.7109374563868"/>
    <col customWidth="true" max="2" min="2" outlineLevel="0" style="1" width="17.7109372872207"/>
    <col customWidth="true" max="5" min="3" outlineLevel="0" style="8" width="6.71093745638684"/>
    <col customWidth="true" max="6" min="6" outlineLevel="0" style="8" width="8.71093779471921"/>
    <col customWidth="true" max="7" min="7" outlineLevel="0" style="8" width="14.7109374563868"/>
    <col customWidth="true" max="8" min="8" outlineLevel="0" style="8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  <c r="H2" s="1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  <c r="H3" s="1" t="n"/>
    </row>
    <row ht="15.75" outlineLevel="0" r="4">
      <c r="A4" s="4" t="n"/>
      <c r="B4" s="4" t="n"/>
      <c r="C4" s="4" t="n"/>
      <c r="D4" s="4" t="n"/>
      <c r="E4" s="0" t="n"/>
      <c r="F4" s="0" t="n"/>
      <c r="G4" s="5" t="n"/>
      <c r="H4" s="1" t="n"/>
    </row>
    <row ht="15.75" outlineLevel="0" r="5">
      <c r="A5" s="4" t="n"/>
      <c r="B5" s="4" t="n"/>
      <c r="C5" s="4" t="n"/>
      <c r="D5" s="4" t="n"/>
      <c r="E5" s="0" t="n"/>
      <c r="F5" s="0" t="n"/>
      <c r="G5" s="5" t="n"/>
      <c r="H5" s="1" t="n"/>
    </row>
    <row ht="15.75" outlineLevel="0" r="6">
      <c r="A6" s="4" t="n"/>
      <c r="B6" s="4" t="n"/>
      <c r="C6" s="4" t="n"/>
      <c r="D6" s="4" t="n"/>
      <c r="E6" s="0" t="n"/>
      <c r="F6" s="0" t="n"/>
      <c r="G6" s="5" t="n"/>
      <c r="H6" s="1" t="n"/>
    </row>
    <row ht="15.75" outlineLevel="0" r="7">
      <c r="A7" s="6" t="n"/>
      <c r="B7" s="6" t="n"/>
      <c r="C7" s="6" t="n"/>
      <c r="D7" s="6" t="n"/>
      <c r="E7" s="0" t="n"/>
      <c r="F7" s="0" t="n"/>
      <c r="G7" s="0" t="n"/>
      <c r="H7" s="1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  <c r="H8" s="1" t="n"/>
    </row>
    <row ht="15.75" outlineLevel="0" r="9">
      <c r="A9" s="4" t="s">
        <v>2</v>
      </c>
      <c r="B9" s="4" t="n"/>
      <c r="C9" s="4" t="n"/>
      <c r="D9" s="4" t="n"/>
      <c r="H9" s="1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34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44831</v>
      </c>
      <c r="D15" s="11" t="s"/>
      <c r="E15" s="11" t="s"/>
    </row>
    <row ht="15.75" outlineLevel="0" r="16">
      <c r="A16" s="63" t="s">
        <v>5</v>
      </c>
      <c r="B16" s="64" t="s"/>
      <c r="C16" s="64" t="s"/>
      <c r="D16" s="64" t="s"/>
      <c r="E16" s="64" t="s"/>
      <c r="F16" s="64" t="s"/>
      <c r="G16" s="64" t="s"/>
      <c r="H16" s="65" t="s"/>
    </row>
    <row outlineLevel="0" r="17">
      <c r="A17" s="66" t="n"/>
      <c r="B17" s="66" t="n"/>
      <c r="C17" s="66" t="n"/>
      <c r="D17" s="66" t="n"/>
      <c r="E17" s="66" t="n"/>
      <c r="F17" s="66" t="n"/>
      <c r="G17" s="66" t="n"/>
      <c r="H17" s="66" t="n"/>
    </row>
    <row customFormat="true" customHeight="true" ht="31.5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87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customHeight="true" ht="30" outlineLevel="0" r="21" s="15">
      <c r="A21" s="26" t="s">
        <v>16</v>
      </c>
      <c r="B21" s="30" t="s">
        <v>88</v>
      </c>
      <c r="C21" s="28" t="n">
        <v>200</v>
      </c>
      <c r="D21" s="34" t="n">
        <v>14.18</v>
      </c>
      <c r="E21" s="34" t="n">
        <v>15.92</v>
      </c>
      <c r="F21" s="34" t="n">
        <v>34.11</v>
      </c>
      <c r="G21" s="34" t="n">
        <v>334.4</v>
      </c>
      <c r="H21" s="28" t="n">
        <v>204</v>
      </c>
    </row>
    <row customFormat="true" customHeight="true" ht="30" outlineLevel="0" r="22" s="15">
      <c r="A22" s="29" t="s"/>
      <c r="B22" s="27" t="s">
        <v>89</v>
      </c>
      <c r="C22" s="28" t="n">
        <v>200</v>
      </c>
      <c r="D22" s="34" t="n">
        <v>0.07</v>
      </c>
      <c r="E22" s="34" t="n">
        <v>0.02</v>
      </c>
      <c r="F22" s="34" t="n">
        <v>0</v>
      </c>
      <c r="G22" s="34" t="n">
        <v>0.7</v>
      </c>
      <c r="H22" s="16" t="n">
        <v>376</v>
      </c>
    </row>
    <row customFormat="true" ht="25.5" outlineLevel="0" r="23" s="15">
      <c r="A23" s="35" t="s"/>
      <c r="B23" s="67" t="s">
        <v>90</v>
      </c>
      <c r="C23" s="54" t="s">
        <v>91</v>
      </c>
      <c r="D23" s="34" t="n">
        <v>1.42</v>
      </c>
      <c r="E23" s="34" t="n">
        <v>3.87</v>
      </c>
      <c r="F23" s="34" t="n">
        <v>28.83</v>
      </c>
      <c r="G23" s="34" t="n">
        <v>156.25</v>
      </c>
      <c r="H23" s="28" t="n">
        <v>2</v>
      </c>
    </row>
    <row customFormat="true" ht="15" outlineLevel="0" r="24" s="15">
      <c r="A24" s="57" t="n"/>
      <c r="B24" s="45" t="s">
        <v>92</v>
      </c>
      <c r="C24" s="28" t="n">
        <v>100</v>
      </c>
      <c r="D24" s="34" t="n">
        <v>1.5</v>
      </c>
      <c r="E24" s="34" t="n">
        <v>0.5</v>
      </c>
      <c r="F24" s="34" t="n">
        <v>21</v>
      </c>
      <c r="G24" s="34" t="n">
        <v>96</v>
      </c>
      <c r="H24" s="16" t="n">
        <v>338</v>
      </c>
    </row>
    <row customFormat="true" ht="14.25" outlineLevel="0" r="25" s="7">
      <c r="A25" s="36" t="s">
        <v>23</v>
      </c>
      <c r="B25" s="37" t="n"/>
      <c r="C25" s="38" t="n">
        <v>560</v>
      </c>
      <c r="D25" s="39" t="n">
        <f aca="false" ca="false" dt2D="false" dtr="false" t="normal">D21+D22+D23+D24</f>
        <v>17.17</v>
      </c>
      <c r="E25" s="39" t="n">
        <f aca="false" ca="false" dt2D="false" dtr="false" t="normal">E21+E22+E23+E24</f>
        <v>20.31</v>
      </c>
      <c r="F25" s="39" t="n">
        <f aca="false" ca="false" dt2D="false" dtr="false" t="normal">F21+F22+F23+F24</f>
        <v>83.94</v>
      </c>
      <c r="G25" s="39" t="n">
        <f aca="false" ca="false" dt2D="false" dtr="false" t="normal">G21+G22+G23+G24</f>
        <v>587.3499999999999</v>
      </c>
      <c r="H25" s="36" t="n"/>
    </row>
    <row customFormat="true" customHeight="true" ht="18" outlineLevel="0" r="26" s="15">
      <c r="A26" s="21" t="n"/>
      <c r="B26" s="84" t="s"/>
      <c r="C26" s="84" t="s"/>
      <c r="D26" s="84" t="s"/>
      <c r="E26" s="84" t="s"/>
      <c r="F26" s="84" t="s"/>
      <c r="G26" s="84" t="s"/>
      <c r="H26" s="85" t="s"/>
    </row>
    <row customFormat="true" customHeight="true" ht="25.5" outlineLevel="0" r="27" s="15">
      <c r="A27" s="41" t="s">
        <v>24</v>
      </c>
      <c r="B27" s="30" t="s">
        <v>93</v>
      </c>
      <c r="C27" s="44" t="n">
        <v>60</v>
      </c>
      <c r="D27" s="34" t="n">
        <v>1.42</v>
      </c>
      <c r="E27" s="34" t="n">
        <v>0.06</v>
      </c>
      <c r="F27" s="34" t="n">
        <v>13.72</v>
      </c>
      <c r="G27" s="34" t="n">
        <v>111.18</v>
      </c>
      <c r="H27" s="16" t="n">
        <v>75</v>
      </c>
    </row>
    <row customFormat="true" ht="39" outlineLevel="0" r="28" s="15">
      <c r="A28" s="29" t="s"/>
      <c r="B28" s="27" t="s">
        <v>26</v>
      </c>
      <c r="C28" s="44" t="n">
        <v>200</v>
      </c>
      <c r="D28" s="34" t="n">
        <v>5.86</v>
      </c>
      <c r="E28" s="34" t="n">
        <v>7.1</v>
      </c>
      <c r="F28" s="34" t="n">
        <v>13.44</v>
      </c>
      <c r="G28" s="34" t="n">
        <v>137.87</v>
      </c>
      <c r="H28" s="28" t="n">
        <v>87</v>
      </c>
    </row>
    <row customFormat="true" customHeight="true" ht="39.75" outlineLevel="0" r="29" s="15">
      <c r="A29" s="29" t="s"/>
      <c r="B29" s="45" t="s">
        <v>94</v>
      </c>
      <c r="C29" s="16" t="n">
        <v>240</v>
      </c>
      <c r="D29" s="16" t="n">
        <v>10.77</v>
      </c>
      <c r="E29" s="16" t="n">
        <v>9.74</v>
      </c>
      <c r="F29" s="16" t="n">
        <v>29.06</v>
      </c>
      <c r="G29" s="46" t="n">
        <v>260.06</v>
      </c>
      <c r="H29" s="28" t="s">
        <v>95</v>
      </c>
    </row>
    <row customFormat="true" customHeight="true" ht="26.25" outlineLevel="0" r="30" s="15">
      <c r="A30" s="29" t="s"/>
      <c r="B30" s="45" t="s">
        <v>96</v>
      </c>
      <c r="C30" s="44" t="n">
        <v>200</v>
      </c>
      <c r="D30" s="34" t="n">
        <v>0.45</v>
      </c>
      <c r="E30" s="34" t="n">
        <v>0.1</v>
      </c>
      <c r="F30" s="34" t="n">
        <v>25.1</v>
      </c>
      <c r="G30" s="34" t="n">
        <v>141.2</v>
      </c>
      <c r="H30" s="16" t="n">
        <v>346</v>
      </c>
    </row>
    <row customFormat="true" ht="15" outlineLevel="0" r="31" s="15">
      <c r="A31" s="29" t="s"/>
      <c r="B31" s="30" t="s">
        <v>18</v>
      </c>
      <c r="C31" s="16" t="n">
        <v>20</v>
      </c>
      <c r="D31" s="46" t="n">
        <v>1.39</v>
      </c>
      <c r="E31" s="46" t="n">
        <v>0.22</v>
      </c>
      <c r="F31" s="46" t="n">
        <v>9.2</v>
      </c>
      <c r="G31" s="46" t="n">
        <v>47.8</v>
      </c>
      <c r="H31" s="28" t="s">
        <v>19</v>
      </c>
    </row>
    <row customFormat="true" ht="25.5" outlineLevel="0" r="32" s="15">
      <c r="A32" s="48" t="s"/>
      <c r="B32" s="49" t="s">
        <v>31</v>
      </c>
      <c r="C32" s="28" t="n">
        <v>50</v>
      </c>
      <c r="D32" s="50" t="n">
        <v>3.25</v>
      </c>
      <c r="E32" s="50" t="n">
        <v>0.55</v>
      </c>
      <c r="F32" s="50" t="n">
        <v>23.05</v>
      </c>
      <c r="G32" s="50" t="n">
        <v>114.95</v>
      </c>
      <c r="H32" s="28" t="s">
        <v>19</v>
      </c>
    </row>
    <row customFormat="true" ht="15" outlineLevel="0" r="33" s="15">
      <c r="A33" s="36" t="s">
        <v>32</v>
      </c>
      <c r="B33" s="37" t="n"/>
      <c r="C33" s="38" t="n">
        <f aca="false" ca="false" dt2D="false" dtr="false" t="normal">C27+C28+C29+C30+C31+C32</f>
        <v>770</v>
      </c>
      <c r="D33" s="39" t="n">
        <f aca="false" ca="false" dt2D="false" dtr="false" t="normal">D27+D28+D29+D30+D31+D32</f>
        <v>23.14</v>
      </c>
      <c r="E33" s="39" t="n">
        <f aca="false" ca="false" dt2D="false" dtr="false" t="normal">E27+E28+E29+E30+E31+E32</f>
        <v>17.77</v>
      </c>
      <c r="F33" s="39" t="n">
        <f aca="false" ca="false" dt2D="false" dtr="false" t="normal">F27+F28+F29+F30+F31+F32</f>
        <v>113.57</v>
      </c>
      <c r="G33" s="39" t="n">
        <f aca="false" ca="false" dt2D="false" dtr="false" t="normal">G27+G28+G29+G30+G31+G32</f>
        <v>813.06</v>
      </c>
      <c r="H33" s="28" t="n"/>
    </row>
  </sheetData>
  <mergeCells count="12">
    <mergeCell ref="A13:H13"/>
    <mergeCell ref="A14:H14"/>
    <mergeCell ref="A21:A23"/>
    <mergeCell ref="A26:H26"/>
    <mergeCell ref="A27:A32"/>
    <mergeCell ref="A20:H20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1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36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8" width="14.7109374563868"/>
    <col customWidth="true" max="2" min="2" outlineLevel="0" style="1" width="17.7109372872207"/>
    <col customWidth="true" max="5" min="3" outlineLevel="0" style="8" width="6.71093745638684"/>
    <col customWidth="true" max="6" min="6" outlineLevel="0" style="8" width="8.71093779471921"/>
    <col customWidth="true" max="7" min="7" outlineLevel="0" style="8" width="14.7109374563868"/>
    <col customWidth="true" max="8" min="8" outlineLevel="0" style="8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  <c r="H2" s="1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  <c r="H3" s="1" t="n"/>
    </row>
    <row ht="15.75" outlineLevel="0" r="4">
      <c r="A4" s="4" t="n"/>
      <c r="B4" s="4" t="n"/>
      <c r="C4" s="4" t="n"/>
      <c r="D4" s="4" t="n"/>
      <c r="E4" s="0" t="n"/>
      <c r="F4" s="0" t="n"/>
      <c r="G4" s="5" t="n"/>
      <c r="H4" s="1" t="n"/>
    </row>
    <row ht="15.75" outlineLevel="0" r="5">
      <c r="A5" s="4" t="n"/>
      <c r="B5" s="4" t="n"/>
      <c r="C5" s="4" t="n"/>
      <c r="D5" s="4" t="n"/>
      <c r="E5" s="0" t="n"/>
      <c r="F5" s="0" t="n"/>
      <c r="G5" s="5" t="n"/>
      <c r="H5" s="1" t="n"/>
    </row>
    <row ht="15.75" outlineLevel="0" r="6">
      <c r="A6" s="4" t="n"/>
      <c r="B6" s="4" t="n"/>
      <c r="C6" s="4" t="n"/>
      <c r="D6" s="4" t="n"/>
      <c r="E6" s="0" t="n"/>
      <c r="F6" s="0" t="n"/>
      <c r="G6" s="5" t="n"/>
      <c r="H6" s="1" t="n"/>
    </row>
    <row ht="15.75" outlineLevel="0" r="7">
      <c r="A7" s="6" t="n"/>
      <c r="B7" s="6" t="n"/>
      <c r="C7" s="6" t="n"/>
      <c r="D7" s="6" t="n"/>
      <c r="E7" s="0" t="n"/>
      <c r="F7" s="0" t="n"/>
      <c r="G7" s="0" t="n"/>
      <c r="H7" s="1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  <c r="H8" s="1" t="n"/>
    </row>
    <row ht="15.75" outlineLevel="0" r="9">
      <c r="A9" s="4" t="s">
        <v>2</v>
      </c>
      <c r="B9" s="4" t="n"/>
      <c r="C9" s="4" t="n"/>
      <c r="D9" s="4" t="n"/>
      <c r="H9" s="1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34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44831</v>
      </c>
      <c r="D15" s="11" t="s"/>
      <c r="E15" s="11" t="s"/>
    </row>
    <row ht="15.75" outlineLevel="0" r="16">
      <c r="A16" s="12" t="s">
        <v>33</v>
      </c>
      <c r="B16" s="13" t="s"/>
      <c r="C16" s="13" t="s"/>
      <c r="D16" s="13" t="s"/>
      <c r="E16" s="13" t="s"/>
      <c r="F16" s="13" t="s"/>
      <c r="G16" s="13" t="s"/>
      <c r="H16" s="14" t="s"/>
    </row>
    <row outlineLevel="0" r="17">
      <c r="A17" s="66" t="n"/>
      <c r="B17" s="66" t="n"/>
      <c r="C17" s="66" t="n"/>
      <c r="D17" s="66" t="n"/>
      <c r="E17" s="66" t="n"/>
      <c r="F17" s="66" t="n"/>
      <c r="G17" s="66" t="n"/>
      <c r="H17" s="66" t="n"/>
    </row>
    <row customFormat="true" customHeight="true" ht="31.5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87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customHeight="true" ht="30" outlineLevel="0" r="21" s="15">
      <c r="A21" s="26" t="s">
        <v>16</v>
      </c>
      <c r="B21" s="30" t="s">
        <v>88</v>
      </c>
      <c r="C21" s="28" t="n">
        <v>200</v>
      </c>
      <c r="D21" s="34" t="n">
        <v>14.18</v>
      </c>
      <c r="E21" s="34" t="n">
        <v>15.92</v>
      </c>
      <c r="F21" s="34" t="n">
        <v>34.11</v>
      </c>
      <c r="G21" s="34" t="n">
        <v>334.4</v>
      </c>
      <c r="H21" s="28" t="n">
        <v>204</v>
      </c>
    </row>
    <row customFormat="true" customHeight="true" ht="30" outlineLevel="0" r="22" s="15">
      <c r="A22" s="29" t="s"/>
      <c r="B22" s="27" t="s">
        <v>89</v>
      </c>
      <c r="C22" s="28" t="n">
        <v>200</v>
      </c>
      <c r="D22" s="34" t="n">
        <v>0.07</v>
      </c>
      <c r="E22" s="34" t="n">
        <v>0.02</v>
      </c>
      <c r="F22" s="34" t="n">
        <v>0</v>
      </c>
      <c r="G22" s="34" t="n">
        <v>0.7</v>
      </c>
      <c r="H22" s="16" t="n">
        <v>376</v>
      </c>
    </row>
    <row customFormat="true" ht="25.5" outlineLevel="0" r="23" s="15">
      <c r="A23" s="35" t="s"/>
      <c r="B23" s="67" t="s">
        <v>90</v>
      </c>
      <c r="C23" s="54" t="s">
        <v>97</v>
      </c>
      <c r="D23" s="34" t="n">
        <v>4.2</v>
      </c>
      <c r="E23" s="34" t="n">
        <v>4.31</v>
      </c>
      <c r="F23" s="34" t="n">
        <v>47.23</v>
      </c>
      <c r="G23" s="34" t="n">
        <v>251.85</v>
      </c>
      <c r="H23" s="28" t="n">
        <v>2</v>
      </c>
    </row>
    <row customFormat="true" ht="15" outlineLevel="0" r="24" s="15">
      <c r="A24" s="57" t="n"/>
      <c r="B24" s="45" t="s">
        <v>92</v>
      </c>
      <c r="C24" s="28" t="n">
        <v>100</v>
      </c>
      <c r="D24" s="34" t="n">
        <v>1.5</v>
      </c>
      <c r="E24" s="34" t="n">
        <v>0.5</v>
      </c>
      <c r="F24" s="34" t="n">
        <v>21</v>
      </c>
      <c r="G24" s="34" t="n">
        <v>96</v>
      </c>
      <c r="H24" s="16" t="n">
        <v>338</v>
      </c>
    </row>
    <row customFormat="true" ht="14.25" outlineLevel="0" r="25" s="7">
      <c r="A25" s="36" t="s">
        <v>23</v>
      </c>
      <c r="B25" s="37" t="n"/>
      <c r="C25" s="38" t="n">
        <v>600</v>
      </c>
      <c r="D25" s="39" t="n">
        <f aca="false" ca="false" dt2D="false" dtr="false" t="normal">D21+D22+D23+D24</f>
        <v>19.95</v>
      </c>
      <c r="E25" s="39" t="n">
        <f aca="false" ca="false" dt2D="false" dtr="false" t="normal">E21+E22+E23+E24</f>
        <v>20.75</v>
      </c>
      <c r="F25" s="39" t="n">
        <f aca="false" ca="false" dt2D="false" dtr="false" t="normal">F21+F22+F23+F24</f>
        <v>102.34</v>
      </c>
      <c r="G25" s="39" t="n">
        <f aca="false" ca="false" dt2D="false" dtr="false" t="normal">G21+G22+G23+G24</f>
        <v>682.9499999999999</v>
      </c>
      <c r="H25" s="36" t="n"/>
    </row>
    <row customFormat="true" customHeight="true" ht="18" outlineLevel="0" r="26" s="15">
      <c r="A26" s="21" t="n"/>
      <c r="B26" s="84" t="s"/>
      <c r="C26" s="84" t="s"/>
      <c r="D26" s="84" t="s"/>
      <c r="E26" s="84" t="s"/>
      <c r="F26" s="84" t="s"/>
      <c r="G26" s="84" t="s"/>
      <c r="H26" s="85" t="s"/>
    </row>
    <row customFormat="true" customHeight="true" ht="25.5" outlineLevel="0" r="27" s="15">
      <c r="A27" s="41" t="s">
        <v>24</v>
      </c>
      <c r="B27" s="30" t="s">
        <v>93</v>
      </c>
      <c r="C27" s="44" t="n">
        <v>100</v>
      </c>
      <c r="D27" s="34" t="n">
        <v>2.37</v>
      </c>
      <c r="E27" s="34" t="n">
        <v>0.1</v>
      </c>
      <c r="F27" s="34" t="n">
        <v>22.87</v>
      </c>
      <c r="G27" s="34" t="n">
        <v>185.3</v>
      </c>
      <c r="H27" s="16" t="n">
        <v>75</v>
      </c>
    </row>
    <row customFormat="true" ht="39" outlineLevel="0" r="28" s="15">
      <c r="A28" s="29" t="s"/>
      <c r="B28" s="27" t="s">
        <v>26</v>
      </c>
      <c r="C28" s="44" t="n">
        <v>250</v>
      </c>
      <c r="D28" s="34" t="n">
        <v>7.33</v>
      </c>
      <c r="E28" s="34" t="n">
        <v>8.88</v>
      </c>
      <c r="F28" s="34" t="n">
        <v>16.8</v>
      </c>
      <c r="G28" s="34" t="n">
        <v>172.34</v>
      </c>
      <c r="H28" s="28" t="n">
        <v>87</v>
      </c>
    </row>
    <row customFormat="true" customHeight="true" ht="39.75" outlineLevel="0" r="29" s="15">
      <c r="A29" s="29" t="s"/>
      <c r="B29" s="45" t="s">
        <v>94</v>
      </c>
      <c r="C29" s="16" t="n">
        <v>280</v>
      </c>
      <c r="D29" s="46" t="e">
        <f aca="false" ca="false" dt2D="false" dtr="false" t="normal">'[1]нед.2 д.7 '!D26/240*280</f>
        <v>#GETTING_DATA</v>
      </c>
      <c r="E29" s="46" t="e">
        <f aca="false" ca="false" dt2D="false" dtr="false" t="normal">'[1]нед.2 д.7 '!E26/240*280</f>
        <v>#GETTING_DATA</v>
      </c>
      <c r="F29" s="46" t="e">
        <f aca="false" ca="false" dt2D="false" dtr="false" t="normal">'[1]нед.2 д.7 '!F26/240*280</f>
        <v>#GETTING_DATA</v>
      </c>
      <c r="G29" s="46" t="n">
        <v>294.4</v>
      </c>
      <c r="H29" s="28" t="s">
        <v>95</v>
      </c>
    </row>
    <row customFormat="true" customHeight="true" ht="26.25" outlineLevel="0" r="30" s="15">
      <c r="A30" s="29" t="s"/>
      <c r="B30" s="45" t="s">
        <v>96</v>
      </c>
      <c r="C30" s="44" t="n">
        <v>200</v>
      </c>
      <c r="D30" s="34" t="n">
        <v>0.45</v>
      </c>
      <c r="E30" s="34" t="n">
        <v>0.1</v>
      </c>
      <c r="F30" s="34" t="n">
        <v>25.1</v>
      </c>
      <c r="G30" s="34" t="n">
        <v>141.2</v>
      </c>
      <c r="H30" s="16" t="n">
        <v>346</v>
      </c>
    </row>
    <row customFormat="true" ht="15" outlineLevel="0" r="31" s="15">
      <c r="A31" s="29" t="s"/>
      <c r="B31" s="30" t="s">
        <v>18</v>
      </c>
      <c r="C31" s="16" t="n">
        <v>20</v>
      </c>
      <c r="D31" s="46" t="n">
        <v>1.39</v>
      </c>
      <c r="E31" s="46" t="n">
        <v>0.22</v>
      </c>
      <c r="F31" s="46" t="n">
        <v>9.2</v>
      </c>
      <c r="G31" s="46" t="n">
        <v>47.8</v>
      </c>
      <c r="H31" s="28" t="s">
        <v>19</v>
      </c>
    </row>
    <row customFormat="true" ht="25.5" outlineLevel="0" r="32" s="15">
      <c r="A32" s="48" t="s"/>
      <c r="B32" s="49" t="s">
        <v>31</v>
      </c>
      <c r="C32" s="28" t="n">
        <v>50</v>
      </c>
      <c r="D32" s="50" t="n">
        <v>3.25</v>
      </c>
      <c r="E32" s="50" t="n">
        <v>0.55</v>
      </c>
      <c r="F32" s="50" t="n">
        <v>23.05</v>
      </c>
      <c r="G32" s="50" t="n">
        <v>114.95</v>
      </c>
      <c r="H32" s="28" t="s">
        <v>19</v>
      </c>
    </row>
    <row customFormat="true" ht="15" outlineLevel="0" r="33" s="15">
      <c r="A33" s="36" t="s">
        <v>32</v>
      </c>
      <c r="B33" s="37" t="n"/>
      <c r="C33" s="38" t="n">
        <f aca="false" ca="false" dt2D="false" dtr="false" t="normal">C27+C28+C29+C30+C31+C32</f>
        <v>900</v>
      </c>
      <c r="D33" s="39" t="e">
        <f aca="false" ca="false" dt2D="false" dtr="false" t="normal">D27+D28+D29+D30+D31+D32</f>
        <v>#GETTING_DATA</v>
      </c>
      <c r="E33" s="39" t="e">
        <f aca="false" ca="false" dt2D="false" dtr="false" t="normal">E27+E28+E29+E30+E31+E32</f>
        <v>#GETTING_DATA</v>
      </c>
      <c r="F33" s="39" t="e">
        <f aca="false" ca="false" dt2D="false" dtr="false" t="normal">F27+F28+F29+F30+F31+F32</f>
        <v>#GETTING_DATA</v>
      </c>
      <c r="G33" s="39" t="n">
        <f aca="false" ca="false" dt2D="false" dtr="false" t="normal">G27+G28+G29+G30+G31+G32</f>
        <v>955.99</v>
      </c>
      <c r="H33" s="28" t="n"/>
    </row>
    <row customFormat="true" ht="15" outlineLevel="0" r="34" s="15">
      <c r="A34" s="86" t="n"/>
      <c r="B34" s="87" t="n"/>
      <c r="C34" s="86" t="n"/>
      <c r="D34" s="86" t="n"/>
      <c r="E34" s="86" t="n"/>
      <c r="F34" s="86" t="n"/>
      <c r="G34" s="86" t="n"/>
      <c r="H34" s="86" t="n"/>
    </row>
    <row customFormat="true" ht="15" outlineLevel="0" r="35" s="15">
      <c r="A35" s="86" t="n"/>
      <c r="B35" s="87" t="n"/>
      <c r="C35" s="86" t="n"/>
      <c r="D35" s="86" t="n"/>
      <c r="E35" s="86" t="n"/>
      <c r="F35" s="86" t="n"/>
      <c r="G35" s="86" t="n"/>
      <c r="H35" s="86" t="n"/>
    </row>
    <row customFormat="true" ht="15" outlineLevel="0" r="36" s="15">
      <c r="A36" s="86" t="n"/>
      <c r="B36" s="87" t="n"/>
      <c r="C36" s="86" t="n"/>
      <c r="D36" s="86" t="n"/>
      <c r="E36" s="86" t="n"/>
      <c r="F36" s="86" t="n"/>
      <c r="G36" s="86" t="n"/>
      <c r="H36" s="86" t="n"/>
    </row>
  </sheetData>
  <mergeCells count="12">
    <mergeCell ref="A27:A32"/>
    <mergeCell ref="A13:H13"/>
    <mergeCell ref="A14:H14"/>
    <mergeCell ref="A20:H20"/>
    <mergeCell ref="A21:A23"/>
    <mergeCell ref="A26:H26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1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H46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8" width="14.7109374563868"/>
    <col customWidth="true" max="2" min="2" outlineLevel="0" style="1" width="17.7109372872207"/>
    <col customWidth="true" max="5" min="3" outlineLevel="0" style="8" width="6.71093745638684"/>
    <col customWidth="true" max="6" min="6" outlineLevel="0" style="8" width="8.71093779471921"/>
    <col customWidth="true" max="7" min="7" outlineLevel="0" style="8" width="14.7109374563868"/>
    <col customWidth="true" max="8" min="8" outlineLevel="0" style="8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  <c r="H2" s="1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  <c r="H3" s="1" t="n"/>
    </row>
    <row ht="15.75" outlineLevel="0" r="4">
      <c r="A4" s="4" t="n"/>
      <c r="B4" s="4" t="n"/>
      <c r="C4" s="4" t="n"/>
      <c r="D4" s="4" t="n"/>
      <c r="E4" s="0" t="n"/>
      <c r="F4" s="0" t="n"/>
      <c r="G4" s="5" t="n"/>
      <c r="H4" s="1" t="n"/>
    </row>
    <row ht="15.75" outlineLevel="0" r="5">
      <c r="A5" s="4" t="n"/>
      <c r="B5" s="4" t="n"/>
      <c r="C5" s="4" t="n"/>
      <c r="D5" s="4" t="n"/>
      <c r="E5" s="0" t="n"/>
      <c r="F5" s="0" t="n"/>
      <c r="G5" s="5" t="n"/>
      <c r="H5" s="1" t="n"/>
    </row>
    <row ht="15.75" outlineLevel="0" r="6">
      <c r="A6" s="4" t="n"/>
      <c r="B6" s="4" t="n"/>
      <c r="C6" s="4" t="n"/>
      <c r="D6" s="4" t="n"/>
      <c r="E6" s="0" t="n"/>
      <c r="F6" s="0" t="n"/>
      <c r="G6" s="5" t="n"/>
      <c r="H6" s="1" t="n"/>
    </row>
    <row ht="15.75" outlineLevel="0" r="7">
      <c r="A7" s="6" t="n"/>
      <c r="B7" s="6" t="n"/>
      <c r="C7" s="6" t="n"/>
      <c r="D7" s="6" t="n"/>
      <c r="E7" s="0" t="n"/>
      <c r="F7" s="0" t="n"/>
      <c r="G7" s="0" t="n"/>
      <c r="H7" s="1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  <c r="H8" s="1" t="n"/>
    </row>
    <row ht="15.75" outlineLevel="0" r="9">
      <c r="A9" s="4" t="s">
        <v>2</v>
      </c>
      <c r="B9" s="4" t="n"/>
      <c r="C9" s="4" t="n"/>
      <c r="D9" s="4" t="n"/>
      <c r="H9" s="1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49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44832</v>
      </c>
      <c r="D15" s="11" t="s"/>
      <c r="E15" s="11" t="s"/>
    </row>
    <row customFormat="true" ht="15.75" outlineLevel="0" r="16" s="4">
      <c r="A16" s="63" t="s">
        <v>5</v>
      </c>
      <c r="B16" s="64" t="s"/>
      <c r="C16" s="64" t="s"/>
      <c r="D16" s="64" t="s"/>
      <c r="E16" s="64" t="s"/>
      <c r="F16" s="64" t="s"/>
      <c r="G16" s="64" t="s"/>
      <c r="H16" s="65" t="s"/>
    </row>
    <row customFormat="true" ht="15.75" outlineLevel="0" r="17" s="4">
      <c r="A17" s="66" t="n"/>
      <c r="B17" s="66" t="n"/>
      <c r="C17" s="66" t="n"/>
      <c r="D17" s="66" t="n"/>
      <c r="E17" s="66" t="n"/>
      <c r="F17" s="66" t="n"/>
      <c r="G17" s="66" t="n"/>
      <c r="H17" s="66" t="n"/>
    </row>
    <row customFormat="true" customHeight="true" ht="31.5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98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ht="39" outlineLevel="0" r="21" s="15">
      <c r="A21" s="26" t="s">
        <v>16</v>
      </c>
      <c r="B21" s="27" t="s">
        <v>99</v>
      </c>
      <c r="C21" s="28" t="n">
        <v>200</v>
      </c>
      <c r="D21" s="28" t="n">
        <v>7.45</v>
      </c>
      <c r="E21" s="28" t="n">
        <v>12.21</v>
      </c>
      <c r="F21" s="28" t="n">
        <v>32.64</v>
      </c>
      <c r="G21" s="28" t="n">
        <v>271.43</v>
      </c>
      <c r="H21" s="28" t="n">
        <v>182</v>
      </c>
    </row>
    <row customFormat="true" ht="15" outlineLevel="0" r="22" s="15">
      <c r="A22" s="29" t="s"/>
      <c r="B22" s="30" t="s">
        <v>18</v>
      </c>
      <c r="C22" s="31" t="n">
        <v>60</v>
      </c>
      <c r="D22" s="32" t="n">
        <v>4.19</v>
      </c>
      <c r="E22" s="32" t="n">
        <v>0.66</v>
      </c>
      <c r="F22" s="32" t="n">
        <v>27.6</v>
      </c>
      <c r="G22" s="32" t="n">
        <v>143.4</v>
      </c>
      <c r="H22" s="33" t="s">
        <v>19</v>
      </c>
    </row>
    <row customFormat="true" ht="26.25" outlineLevel="0" r="23" s="15">
      <c r="A23" s="29" t="s"/>
      <c r="B23" s="27" t="s">
        <v>20</v>
      </c>
      <c r="C23" s="16" t="n">
        <v>10</v>
      </c>
      <c r="D23" s="34" t="n">
        <v>0.06</v>
      </c>
      <c r="E23" s="34" t="n">
        <v>8.25</v>
      </c>
      <c r="F23" s="34" t="n">
        <v>0.08</v>
      </c>
      <c r="G23" s="34" t="n">
        <v>75</v>
      </c>
      <c r="H23" s="16" t="n">
        <v>14</v>
      </c>
    </row>
    <row customFormat="true" ht="15" outlineLevel="0" r="24" s="15">
      <c r="A24" s="29" t="s"/>
      <c r="B24" s="27" t="s">
        <v>21</v>
      </c>
      <c r="C24" s="28" t="n">
        <v>30</v>
      </c>
      <c r="D24" s="34" t="n">
        <v>6.96</v>
      </c>
      <c r="E24" s="34" t="n">
        <v>8.86</v>
      </c>
      <c r="F24" s="34" t="n">
        <v>0</v>
      </c>
      <c r="G24" s="34" t="n">
        <v>108</v>
      </c>
      <c r="H24" s="28" t="n">
        <v>15</v>
      </c>
    </row>
    <row customFormat="true" ht="26.25" outlineLevel="0" r="25" s="15">
      <c r="A25" s="35" t="s"/>
      <c r="B25" s="27" t="s">
        <v>100</v>
      </c>
      <c r="C25" s="28" t="n">
        <v>200</v>
      </c>
      <c r="D25" s="34" t="n">
        <v>0.07</v>
      </c>
      <c r="E25" s="34" t="n">
        <v>0.02</v>
      </c>
      <c r="F25" s="34" t="n">
        <v>0</v>
      </c>
      <c r="G25" s="34" t="n">
        <v>0.7</v>
      </c>
      <c r="H25" s="28" t="n">
        <v>376</v>
      </c>
    </row>
    <row customFormat="true" ht="14.25" outlineLevel="0" r="26" s="7">
      <c r="A26" s="36" t="s">
        <v>23</v>
      </c>
      <c r="B26" s="37" t="n"/>
      <c r="C26" s="38" t="n">
        <f aca="false" ca="false" dt2D="false" dtr="false" t="normal">C21+C22+C23+C24+C25</f>
        <v>500</v>
      </c>
      <c r="D26" s="39" t="n">
        <f aca="false" ca="false" dt2D="false" dtr="false" t="normal">D21+D22+D23+D24+D25</f>
        <v>18.73</v>
      </c>
      <c r="E26" s="39" t="n">
        <f aca="false" ca="false" dt2D="false" dtr="false" t="normal">E21+E22+E23+E24+E25</f>
        <v>30</v>
      </c>
      <c r="F26" s="39" t="n">
        <f aca="false" ca="false" dt2D="false" dtr="false" t="normal">F21+F22+F23+F24+F25</f>
        <v>60.32</v>
      </c>
      <c r="G26" s="39" t="n">
        <f aca="false" ca="false" dt2D="false" dtr="false" t="normal">G21+G22+G23+G24+G25</f>
        <v>598.5300000000001</v>
      </c>
      <c r="H26" s="40" t="n"/>
    </row>
    <row customFormat="true" ht="15" outlineLevel="0" r="27" s="15">
      <c r="A27" s="36" t="n"/>
      <c r="B27" s="27" t="n"/>
      <c r="C27" s="22" t="n"/>
      <c r="D27" s="22" t="n"/>
      <c r="E27" s="22" t="n"/>
      <c r="F27" s="22" t="n"/>
      <c r="G27" s="22" t="n"/>
      <c r="H27" s="22" t="n"/>
    </row>
    <row customFormat="true" customHeight="true" ht="26.25" outlineLevel="0" r="28" s="15">
      <c r="A28" s="26" t="s">
        <v>24</v>
      </c>
      <c r="B28" s="30" t="s">
        <v>60</v>
      </c>
      <c r="C28" s="44" t="n">
        <v>60</v>
      </c>
      <c r="D28" s="34" t="n">
        <v>1.02</v>
      </c>
      <c r="E28" s="34" t="n">
        <v>3</v>
      </c>
      <c r="F28" s="34" t="n">
        <v>6.07</v>
      </c>
      <c r="G28" s="34" t="n">
        <v>52.42</v>
      </c>
      <c r="H28" s="16" t="n">
        <v>47</v>
      </c>
    </row>
    <row customFormat="true" customHeight="true" ht="41.25" outlineLevel="0" r="29" s="15">
      <c r="A29" s="29" t="s"/>
      <c r="B29" s="30" t="s">
        <v>101</v>
      </c>
      <c r="C29" s="44" t="n">
        <v>200</v>
      </c>
      <c r="D29" s="34" t="n">
        <v>4.88</v>
      </c>
      <c r="E29" s="34" t="n">
        <v>7.22</v>
      </c>
      <c r="F29" s="34" t="n">
        <v>9.01</v>
      </c>
      <c r="G29" s="34" t="n">
        <v>127.71</v>
      </c>
      <c r="H29" s="16" t="n">
        <v>82</v>
      </c>
    </row>
    <row customFormat="true" customHeight="true" ht="28.5" outlineLevel="0" r="30" s="15">
      <c r="A30" s="29" t="s"/>
      <c r="B30" s="27" t="s">
        <v>102</v>
      </c>
      <c r="C30" s="16" t="n">
        <v>240</v>
      </c>
      <c r="D30" s="16" t="n">
        <v>14.28</v>
      </c>
      <c r="E30" s="16" t="n">
        <v>21.77</v>
      </c>
      <c r="F30" s="16" t="n">
        <v>30.79</v>
      </c>
      <c r="G30" s="16" t="n">
        <v>387.72</v>
      </c>
      <c r="H30" s="16" t="n">
        <v>259</v>
      </c>
    </row>
    <row customFormat="true" customHeight="true" ht="27.75" outlineLevel="0" r="31" s="15">
      <c r="A31" s="29" t="s"/>
      <c r="B31" s="45" t="s">
        <v>46</v>
      </c>
      <c r="C31" s="44" t="n">
        <v>200</v>
      </c>
      <c r="D31" s="34" t="n">
        <v>0.16</v>
      </c>
      <c r="E31" s="34" t="n">
        <v>0.16</v>
      </c>
      <c r="F31" s="34" t="n">
        <v>27.88</v>
      </c>
      <c r="G31" s="34" t="n">
        <v>114.6</v>
      </c>
      <c r="H31" s="16" t="n">
        <v>389</v>
      </c>
    </row>
    <row customFormat="true" ht="15" outlineLevel="0" r="32" s="15">
      <c r="A32" s="29" t="s"/>
      <c r="B32" s="30" t="s">
        <v>18</v>
      </c>
      <c r="C32" s="16" t="n">
        <v>20</v>
      </c>
      <c r="D32" s="46" t="n">
        <v>1.39</v>
      </c>
      <c r="E32" s="46" t="n">
        <v>0.22</v>
      </c>
      <c r="F32" s="46" t="n">
        <v>9.2</v>
      </c>
      <c r="G32" s="46" t="n">
        <v>47.8</v>
      </c>
      <c r="H32" s="28" t="s">
        <v>19</v>
      </c>
    </row>
    <row customFormat="true" ht="25.5" outlineLevel="0" r="33" s="15">
      <c r="A33" s="35" t="s"/>
      <c r="B33" s="67" t="s">
        <v>31</v>
      </c>
      <c r="C33" s="44" t="n">
        <v>40</v>
      </c>
      <c r="D33" s="34" t="n">
        <v>2.6</v>
      </c>
      <c r="E33" s="34" t="n">
        <v>0.44</v>
      </c>
      <c r="F33" s="34" t="n">
        <v>18.44</v>
      </c>
      <c r="G33" s="34" t="n">
        <v>91.96</v>
      </c>
      <c r="H33" s="28" t="s">
        <v>19</v>
      </c>
    </row>
    <row customFormat="true" ht="15" outlineLevel="0" r="34" s="15">
      <c r="A34" s="37" t="s">
        <v>32</v>
      </c>
      <c r="B34" s="27" t="n"/>
      <c r="C34" s="51" t="n">
        <f aca="false" ca="false" dt2D="false" dtr="false" t="normal">C29+C30+C32+C33+C28+C31</f>
        <v>760</v>
      </c>
      <c r="D34" s="52" t="n">
        <f aca="false" ca="false" dt2D="false" dtr="false" t="normal">D29+D30+D32+D33+D28+D31</f>
        <v>24.330000000000002</v>
      </c>
      <c r="E34" s="52" t="n">
        <f aca="false" ca="false" dt2D="false" dtr="false" t="normal">E29+E30+E32+E33+E28+E31</f>
        <v>32.809999999999995</v>
      </c>
      <c r="F34" s="52" t="n">
        <f aca="false" ca="false" dt2D="false" dtr="false" t="normal">F29+F30+F32+F33+F28+F31</f>
        <v>101.38999999999999</v>
      </c>
      <c r="G34" s="52" t="n">
        <f aca="false" ca="false" dt2D="false" dtr="false" t="normal">G29+G30+G32+G33+G28+G31</f>
        <v>822.21</v>
      </c>
      <c r="H34" s="27" t="n"/>
    </row>
    <row outlineLevel="0" r="35">
      <c r="A35" s="68" t="n"/>
      <c r="B35" s="69" t="n"/>
      <c r="C35" s="70" t="n"/>
      <c r="D35" s="71" t="n"/>
      <c r="E35" s="71" t="n"/>
      <c r="F35" s="71" t="n"/>
      <c r="G35" s="71" t="n"/>
      <c r="H35" s="72" t="n"/>
    </row>
    <row outlineLevel="0" r="36">
      <c r="A36" s="68" t="n"/>
      <c r="B36" s="69" t="n"/>
      <c r="C36" s="70" t="n"/>
      <c r="D36" s="71" t="n"/>
      <c r="E36" s="71" t="n"/>
      <c r="F36" s="71" t="n"/>
      <c r="G36" s="71" t="n"/>
      <c r="H36" s="72" t="n"/>
    </row>
    <row outlineLevel="0" r="38">
      <c r="B38" s="73" t="n"/>
      <c r="C38" s="74" t="n"/>
      <c r="D38" s="75" t="n"/>
      <c r="E38" s="75" t="n"/>
      <c r="F38" s="75" t="n"/>
      <c r="G38" s="75" t="n"/>
      <c r="H38" s="76" t="n"/>
    </row>
    <row outlineLevel="0" r="39">
      <c r="B39" s="77" t="n"/>
      <c r="C39" s="78" t="n"/>
      <c r="D39" s="78" t="n"/>
      <c r="E39" s="78" t="n"/>
      <c r="F39" s="78" t="n"/>
      <c r="G39" s="78" t="n"/>
      <c r="H39" s="78" t="n"/>
    </row>
    <row outlineLevel="0" r="40">
      <c r="B40" s="77" t="n"/>
      <c r="C40" s="78" t="n"/>
      <c r="D40" s="78" t="n"/>
      <c r="E40" s="78" t="n"/>
      <c r="F40" s="78" t="n"/>
      <c r="G40" s="78" t="n"/>
      <c r="H40" s="78" t="n"/>
    </row>
    <row outlineLevel="0" r="41">
      <c r="B41" s="77" t="n"/>
      <c r="C41" s="78" t="n"/>
      <c r="D41" s="78" t="n"/>
      <c r="E41" s="78" t="n"/>
      <c r="F41" s="78" t="n"/>
      <c r="G41" s="78" t="n"/>
      <c r="H41" s="78" t="n"/>
    </row>
    <row outlineLevel="0" r="42">
      <c r="B42" s="77" t="n"/>
      <c r="C42" s="78" t="n"/>
      <c r="D42" s="78" t="n"/>
      <c r="E42" s="78" t="n"/>
      <c r="F42" s="78" t="n"/>
      <c r="G42" s="78" t="n"/>
      <c r="H42" s="78" t="n"/>
    </row>
    <row outlineLevel="0" r="43">
      <c r="B43" s="77" t="n"/>
      <c r="C43" s="78" t="n"/>
      <c r="D43" s="78" t="n"/>
      <c r="E43" s="78" t="n"/>
      <c r="F43" s="78" t="n"/>
      <c r="G43" s="78" t="n"/>
      <c r="H43" s="78" t="n"/>
    </row>
    <row outlineLevel="0" r="44">
      <c r="B44" s="79" t="n"/>
      <c r="C44" s="80" t="n"/>
      <c r="D44" s="81" t="n"/>
      <c r="E44" s="81" t="n"/>
      <c r="F44" s="81" t="n"/>
      <c r="G44" s="81" t="n"/>
      <c r="H44" s="82" t="n"/>
    </row>
    <row outlineLevel="0" r="45">
      <c r="B45" s="77" t="n"/>
      <c r="C45" s="78" t="n"/>
      <c r="D45" s="78" t="n"/>
      <c r="E45" s="78" t="n"/>
      <c r="F45" s="78" t="n"/>
      <c r="G45" s="78" t="n"/>
      <c r="H45" s="78" t="n"/>
    </row>
    <row outlineLevel="0" r="46">
      <c r="B46" s="83" t="n"/>
      <c r="C46" s="80" t="n"/>
      <c r="D46" s="81" t="n"/>
      <c r="E46" s="81" t="n"/>
      <c r="F46" s="81" t="n"/>
      <c r="G46" s="81" t="n"/>
      <c r="H46" s="82" t="n"/>
    </row>
  </sheetData>
  <mergeCells count="11">
    <mergeCell ref="A13:H13"/>
    <mergeCell ref="A14:H14"/>
    <mergeCell ref="A21:A25"/>
    <mergeCell ref="A28:A33"/>
    <mergeCell ref="A20:H20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1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46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8" width="14.7109374563868"/>
    <col customWidth="true" max="2" min="2" outlineLevel="0" style="1" width="17.7109372872207"/>
    <col customWidth="true" max="5" min="3" outlineLevel="0" style="8" width="6.71093745638684"/>
    <col customWidth="true" max="6" min="6" outlineLevel="0" style="8" width="8.71093779471921"/>
    <col customWidth="true" max="7" min="7" outlineLevel="0" style="8" width="14.7109374563868"/>
    <col customWidth="true" max="8" min="8" outlineLevel="0" style="8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  <c r="H2" s="1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  <c r="H3" s="1" t="n"/>
    </row>
    <row ht="15.75" outlineLevel="0" r="4">
      <c r="A4" s="4" t="n"/>
      <c r="B4" s="4" t="n"/>
      <c r="C4" s="4" t="n"/>
      <c r="D4" s="4" t="n"/>
      <c r="E4" s="0" t="n"/>
      <c r="F4" s="0" t="n"/>
      <c r="G4" s="5" t="n"/>
      <c r="H4" s="1" t="n"/>
    </row>
    <row ht="15.75" outlineLevel="0" r="5">
      <c r="A5" s="4" t="n"/>
      <c r="B5" s="4" t="n"/>
      <c r="C5" s="4" t="n"/>
      <c r="D5" s="4" t="n"/>
      <c r="E5" s="0" t="n"/>
      <c r="F5" s="0" t="n"/>
      <c r="G5" s="5" t="n"/>
      <c r="H5" s="1" t="n"/>
    </row>
    <row ht="15.75" outlineLevel="0" r="6">
      <c r="A6" s="4" t="n"/>
      <c r="B6" s="4" t="n"/>
      <c r="C6" s="4" t="n"/>
      <c r="D6" s="4" t="n"/>
      <c r="E6" s="0" t="n"/>
      <c r="F6" s="0" t="n"/>
      <c r="G6" s="5" t="n"/>
      <c r="H6" s="1" t="n"/>
    </row>
    <row ht="15.75" outlineLevel="0" r="7">
      <c r="A7" s="6" t="n"/>
      <c r="B7" s="6" t="n"/>
      <c r="C7" s="6" t="n"/>
      <c r="D7" s="6" t="n"/>
      <c r="E7" s="0" t="n"/>
      <c r="F7" s="0" t="n"/>
      <c r="G7" s="0" t="n"/>
      <c r="H7" s="1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  <c r="H8" s="1" t="n"/>
    </row>
    <row ht="15.75" outlineLevel="0" r="9">
      <c r="A9" s="4" t="s">
        <v>2</v>
      </c>
      <c r="B9" s="4" t="n"/>
      <c r="C9" s="4" t="n"/>
      <c r="D9" s="4" t="n"/>
      <c r="H9" s="1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49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44832</v>
      </c>
      <c r="D15" s="11" t="s"/>
      <c r="E15" s="11" t="s"/>
    </row>
    <row customFormat="true" ht="15.75" outlineLevel="0" r="16" s="4">
      <c r="A16" s="12" t="s">
        <v>33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66" t="n"/>
      <c r="B17" s="66" t="n"/>
      <c r="C17" s="66" t="n"/>
      <c r="D17" s="66" t="n"/>
      <c r="E17" s="66" t="n"/>
      <c r="F17" s="66" t="n"/>
      <c r="G17" s="66" t="n"/>
      <c r="H17" s="66" t="n"/>
    </row>
    <row customFormat="true" customHeight="true" ht="31.5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98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ht="39" outlineLevel="0" r="21" s="15">
      <c r="A21" s="26" t="s">
        <v>16</v>
      </c>
      <c r="B21" s="27" t="s">
        <v>99</v>
      </c>
      <c r="C21" s="28" t="n">
        <v>250</v>
      </c>
      <c r="D21" s="34" t="n">
        <v>9.31</v>
      </c>
      <c r="E21" s="34" t="n">
        <v>15.26</v>
      </c>
      <c r="F21" s="34" t="n">
        <v>40.8</v>
      </c>
      <c r="G21" s="34" t="n">
        <v>339.29</v>
      </c>
      <c r="H21" s="28" t="n">
        <v>182</v>
      </c>
    </row>
    <row customFormat="true" ht="15" outlineLevel="0" r="22" s="15">
      <c r="A22" s="29" t="s"/>
      <c r="B22" s="30" t="s">
        <v>18</v>
      </c>
      <c r="C22" s="31" t="n">
        <v>70</v>
      </c>
      <c r="D22" s="32" t="n">
        <v>4.89</v>
      </c>
      <c r="E22" s="32" t="n">
        <v>0.77</v>
      </c>
      <c r="F22" s="32" t="n">
        <v>32.2</v>
      </c>
      <c r="G22" s="32" t="n">
        <v>167.3</v>
      </c>
      <c r="H22" s="33" t="s">
        <v>19</v>
      </c>
    </row>
    <row customFormat="true" ht="26.25" outlineLevel="0" r="23" s="15">
      <c r="A23" s="29" t="s"/>
      <c r="B23" s="27" t="s">
        <v>20</v>
      </c>
      <c r="C23" s="16" t="n">
        <v>10</v>
      </c>
      <c r="D23" s="34" t="n">
        <v>0.06</v>
      </c>
      <c r="E23" s="34" t="n">
        <v>8.25</v>
      </c>
      <c r="F23" s="34" t="n">
        <v>0.08</v>
      </c>
      <c r="G23" s="34" t="n">
        <v>75</v>
      </c>
      <c r="H23" s="16" t="n">
        <v>14</v>
      </c>
    </row>
    <row customFormat="true" ht="15" outlineLevel="0" r="24" s="15">
      <c r="A24" s="29" t="s"/>
      <c r="B24" s="27" t="s">
        <v>21</v>
      </c>
      <c r="C24" s="28" t="n">
        <v>30</v>
      </c>
      <c r="D24" s="34" t="n">
        <v>6.96</v>
      </c>
      <c r="E24" s="34" t="n">
        <v>8.86</v>
      </c>
      <c r="F24" s="34" t="n">
        <v>0</v>
      </c>
      <c r="G24" s="34" t="n">
        <v>108</v>
      </c>
      <c r="H24" s="28" t="n">
        <v>15</v>
      </c>
    </row>
    <row customFormat="true" ht="26.25" outlineLevel="0" r="25" s="15">
      <c r="A25" s="35" t="s"/>
      <c r="B25" s="27" t="s">
        <v>100</v>
      </c>
      <c r="C25" s="28" t="n">
        <v>200</v>
      </c>
      <c r="D25" s="34" t="n">
        <v>0.07</v>
      </c>
      <c r="E25" s="34" t="n">
        <v>0.02</v>
      </c>
      <c r="F25" s="34" t="n">
        <v>0</v>
      </c>
      <c r="G25" s="34" t="n">
        <v>0.7</v>
      </c>
      <c r="H25" s="28" t="n">
        <v>376</v>
      </c>
    </row>
    <row customFormat="true" ht="14.25" outlineLevel="0" r="26" s="7">
      <c r="A26" s="36" t="s">
        <v>23</v>
      </c>
      <c r="B26" s="37" t="n"/>
      <c r="C26" s="38" t="n">
        <f aca="false" ca="false" dt2D="false" dtr="false" t="normal">C21+C22+C23+C24+C25</f>
        <v>560</v>
      </c>
      <c r="D26" s="39" t="n">
        <f aca="false" ca="false" dt2D="false" dtr="false" t="normal">D21+D22+D23+D24+D25</f>
        <v>21.29</v>
      </c>
      <c r="E26" s="39" t="n">
        <f aca="false" ca="false" dt2D="false" dtr="false" t="normal">E21+E22+E23+E24+E25</f>
        <v>33.160000000000004</v>
      </c>
      <c r="F26" s="39" t="n">
        <f aca="false" ca="false" dt2D="false" dtr="false" t="normal">F21+F22+F23+F24+F25</f>
        <v>73.08</v>
      </c>
      <c r="G26" s="39" t="n">
        <f aca="false" ca="false" dt2D="false" dtr="false" t="normal">G21+G22+G23+G24+G25</f>
        <v>690.2900000000001</v>
      </c>
      <c r="H26" s="40" t="n"/>
    </row>
    <row customFormat="true" ht="15" outlineLevel="0" r="27" s="15">
      <c r="A27" s="36" t="n"/>
      <c r="B27" s="27" t="n"/>
      <c r="C27" s="22" t="n"/>
      <c r="D27" s="22" t="n"/>
      <c r="E27" s="22" t="n"/>
      <c r="F27" s="22" t="n"/>
      <c r="G27" s="22" t="n"/>
      <c r="H27" s="22" t="n"/>
    </row>
    <row customFormat="true" customHeight="true" ht="26.25" outlineLevel="0" r="28" s="15">
      <c r="A28" s="26" t="s">
        <v>24</v>
      </c>
      <c r="B28" s="30" t="s">
        <v>60</v>
      </c>
      <c r="C28" s="44" t="n">
        <v>100</v>
      </c>
      <c r="D28" s="34" t="n">
        <v>1.7</v>
      </c>
      <c r="E28" s="34" t="n">
        <v>5</v>
      </c>
      <c r="F28" s="34" t="n">
        <v>10.12</v>
      </c>
      <c r="G28" s="34" t="n">
        <v>87.37</v>
      </c>
      <c r="H28" s="16" t="n">
        <v>47</v>
      </c>
    </row>
    <row customFormat="true" customHeight="true" ht="41.25" outlineLevel="0" r="29" s="15">
      <c r="A29" s="29" t="s"/>
      <c r="B29" s="30" t="s">
        <v>101</v>
      </c>
      <c r="C29" s="44" t="n">
        <v>250</v>
      </c>
      <c r="D29" s="34" t="n">
        <v>6.1</v>
      </c>
      <c r="E29" s="34" t="n">
        <v>9.03</v>
      </c>
      <c r="F29" s="34" t="n">
        <v>11.26</v>
      </c>
      <c r="G29" s="34" t="n">
        <v>159.64</v>
      </c>
      <c r="H29" s="16" t="n">
        <v>82</v>
      </c>
    </row>
    <row customFormat="true" customHeight="true" ht="28.5" outlineLevel="0" r="30" s="15">
      <c r="A30" s="29" t="s"/>
      <c r="B30" s="27" t="s">
        <v>102</v>
      </c>
      <c r="C30" s="16" t="n">
        <v>280</v>
      </c>
      <c r="D30" s="46" t="n">
        <v>16.66</v>
      </c>
      <c r="E30" s="46" t="n">
        <v>25.4</v>
      </c>
      <c r="F30" s="46" t="n">
        <v>35.92</v>
      </c>
      <c r="G30" s="46" t="n">
        <v>450.34</v>
      </c>
      <c r="H30" s="16" t="n">
        <v>259</v>
      </c>
    </row>
    <row customFormat="true" customHeight="true" ht="27.75" outlineLevel="0" r="31" s="15">
      <c r="A31" s="29" t="s"/>
      <c r="B31" s="45" t="s">
        <v>46</v>
      </c>
      <c r="C31" s="44" t="n">
        <v>200</v>
      </c>
      <c r="D31" s="34" t="n">
        <v>0.16</v>
      </c>
      <c r="E31" s="34" t="n">
        <v>0.16</v>
      </c>
      <c r="F31" s="34" t="n">
        <v>27.88</v>
      </c>
      <c r="G31" s="34" t="n">
        <v>114.6</v>
      </c>
      <c r="H31" s="16" t="n">
        <v>389</v>
      </c>
    </row>
    <row customFormat="true" ht="15" outlineLevel="0" r="32" s="15">
      <c r="A32" s="29" t="s"/>
      <c r="B32" s="30" t="s">
        <v>18</v>
      </c>
      <c r="C32" s="16" t="n">
        <v>20</v>
      </c>
      <c r="D32" s="46" t="n">
        <v>1.39</v>
      </c>
      <c r="E32" s="46" t="n">
        <v>0.22</v>
      </c>
      <c r="F32" s="46" t="n">
        <v>9.2</v>
      </c>
      <c r="G32" s="46" t="n">
        <v>47.8</v>
      </c>
      <c r="H32" s="28" t="s">
        <v>19</v>
      </c>
    </row>
    <row customFormat="true" ht="25.5" outlineLevel="0" r="33" s="15">
      <c r="A33" s="35" t="s"/>
      <c r="B33" s="67" t="s">
        <v>31</v>
      </c>
      <c r="C33" s="44" t="n">
        <v>40</v>
      </c>
      <c r="D33" s="34" t="n">
        <v>2.6</v>
      </c>
      <c r="E33" s="34" t="n">
        <v>0.44</v>
      </c>
      <c r="F33" s="34" t="n">
        <v>18.44</v>
      </c>
      <c r="G33" s="34" t="n">
        <v>91.96</v>
      </c>
      <c r="H33" s="28" t="s">
        <v>19</v>
      </c>
    </row>
    <row customFormat="true" ht="15" outlineLevel="0" r="34" s="15">
      <c r="A34" s="37" t="s">
        <v>32</v>
      </c>
      <c r="B34" s="27" t="n"/>
      <c r="C34" s="51" t="n">
        <f aca="false" ca="false" dt2D="false" dtr="false" t="normal">C29+C30+C32+C33+C28+C31</f>
        <v>890</v>
      </c>
      <c r="D34" s="52" t="n">
        <f aca="false" ca="false" dt2D="false" dtr="false" t="normal">D29+D30+D32+D33+D28+D31</f>
        <v>28.61</v>
      </c>
      <c r="E34" s="52" t="n">
        <f aca="false" ca="false" dt2D="false" dtr="false" t="normal">E29+E30+E32+E33+E28+E31</f>
        <v>40.24999999999999</v>
      </c>
      <c r="F34" s="52" t="n">
        <f aca="false" ca="false" dt2D="false" dtr="false" t="normal">F29+F30+F32+F33+F28+F31</f>
        <v>112.82</v>
      </c>
      <c r="G34" s="52" t="n">
        <f aca="false" ca="false" dt2D="false" dtr="false" t="normal">G29+G30+G32+G33+G28+G31</f>
        <v>951.71</v>
      </c>
      <c r="H34" s="27" t="n"/>
    </row>
    <row outlineLevel="0" r="35">
      <c r="A35" s="68" t="n"/>
      <c r="B35" s="69" t="n"/>
      <c r="C35" s="70" t="n"/>
      <c r="D35" s="71" t="n"/>
      <c r="E35" s="71" t="n"/>
      <c r="F35" s="71" t="n"/>
      <c r="G35" s="71" t="n"/>
      <c r="H35" s="72" t="n"/>
    </row>
    <row outlineLevel="0" r="36">
      <c r="A36" s="68" t="n"/>
      <c r="B36" s="69" t="n"/>
      <c r="C36" s="70" t="n"/>
      <c r="D36" s="71" t="n"/>
      <c r="E36" s="71" t="n"/>
      <c r="F36" s="71" t="n"/>
      <c r="G36" s="71" t="n"/>
      <c r="H36" s="72" t="n"/>
    </row>
    <row outlineLevel="0" r="38">
      <c r="B38" s="73" t="n"/>
      <c r="C38" s="74" t="n"/>
      <c r="D38" s="75" t="n"/>
      <c r="E38" s="75" t="n"/>
      <c r="F38" s="75" t="n"/>
      <c r="G38" s="75" t="n"/>
      <c r="H38" s="76" t="n"/>
    </row>
    <row outlineLevel="0" r="39">
      <c r="B39" s="77" t="n"/>
      <c r="C39" s="78" t="n"/>
      <c r="D39" s="78" t="n"/>
      <c r="E39" s="78" t="n"/>
      <c r="F39" s="78" t="n"/>
      <c r="G39" s="78" t="n"/>
      <c r="H39" s="78" t="n"/>
    </row>
    <row outlineLevel="0" r="40">
      <c r="B40" s="77" t="n"/>
      <c r="C40" s="78" t="n"/>
      <c r="D40" s="78" t="n"/>
      <c r="E40" s="78" t="n"/>
      <c r="F40" s="78" t="n"/>
      <c r="G40" s="78" t="n"/>
      <c r="H40" s="78" t="n"/>
    </row>
    <row outlineLevel="0" r="41">
      <c r="B41" s="77" t="n"/>
      <c r="C41" s="78" t="n"/>
      <c r="D41" s="78" t="n"/>
      <c r="E41" s="78" t="n"/>
      <c r="F41" s="78" t="n"/>
      <c r="G41" s="78" t="n"/>
      <c r="H41" s="78" t="n"/>
    </row>
    <row outlineLevel="0" r="42">
      <c r="B42" s="77" t="n"/>
      <c r="C42" s="78" t="n"/>
      <c r="D42" s="78" t="n"/>
      <c r="E42" s="78" t="n"/>
      <c r="F42" s="78" t="n"/>
      <c r="G42" s="78" t="n"/>
      <c r="H42" s="78" t="n"/>
    </row>
    <row outlineLevel="0" r="43">
      <c r="B43" s="77" t="n"/>
      <c r="C43" s="78" t="n"/>
      <c r="D43" s="78" t="n"/>
      <c r="E43" s="78" t="n"/>
      <c r="F43" s="78" t="n"/>
      <c r="G43" s="78" t="n"/>
      <c r="H43" s="78" t="n"/>
    </row>
    <row outlineLevel="0" r="44">
      <c r="B44" s="79" t="n"/>
      <c r="C44" s="80" t="n"/>
      <c r="D44" s="81" t="n"/>
      <c r="E44" s="81" t="n"/>
      <c r="F44" s="81" t="n"/>
      <c r="G44" s="81" t="n"/>
      <c r="H44" s="82" t="n"/>
    </row>
    <row outlineLevel="0" r="45">
      <c r="B45" s="77" t="n"/>
      <c r="C45" s="78" t="n"/>
      <c r="D45" s="78" t="n"/>
      <c r="E45" s="78" t="n"/>
      <c r="F45" s="78" t="n"/>
      <c r="G45" s="78" t="n"/>
      <c r="H45" s="78" t="n"/>
    </row>
    <row outlineLevel="0" r="46">
      <c r="B46" s="83" t="n"/>
      <c r="C46" s="80" t="n"/>
      <c r="D46" s="81" t="n"/>
      <c r="E46" s="81" t="n"/>
      <c r="F46" s="81" t="n"/>
      <c r="G46" s="81" t="n"/>
      <c r="H46" s="82" t="n"/>
    </row>
  </sheetData>
  <mergeCells count="11">
    <mergeCell ref="A13:H13"/>
    <mergeCell ref="A14:H14"/>
    <mergeCell ref="A20:H20"/>
    <mergeCell ref="A21:A25"/>
    <mergeCell ref="A28:A33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1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8" width="14.7109374563868"/>
    <col customWidth="true" max="2" min="2" outlineLevel="0" style="1" width="17.7109372872207"/>
    <col customWidth="true" max="5" min="3" outlineLevel="0" style="8" width="6.71093745638684"/>
    <col customWidth="true" max="6" min="6" outlineLevel="0" style="8" width="8.71093779471921"/>
    <col customWidth="true" max="7" min="7" outlineLevel="0" style="8" width="14.7109374563868"/>
    <col customWidth="true" max="8" min="8" outlineLevel="0" style="8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  <c r="H2" s="1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  <c r="H3" s="1" t="n"/>
    </row>
    <row ht="15.75" outlineLevel="0" r="4">
      <c r="A4" s="4" t="n"/>
      <c r="B4" s="4" t="n"/>
      <c r="C4" s="4" t="n"/>
      <c r="D4" s="4" t="n"/>
      <c r="E4" s="0" t="n"/>
      <c r="F4" s="0" t="n"/>
      <c r="G4" s="5" t="n"/>
      <c r="H4" s="1" t="n"/>
    </row>
    <row ht="15.75" outlineLevel="0" r="5">
      <c r="A5" s="4" t="n"/>
      <c r="B5" s="4" t="n"/>
      <c r="C5" s="4" t="n"/>
      <c r="D5" s="4" t="n"/>
      <c r="E5" s="0" t="n"/>
      <c r="F5" s="0" t="n"/>
      <c r="G5" s="5" t="n"/>
      <c r="H5" s="1" t="n"/>
    </row>
    <row ht="15.75" outlineLevel="0" r="6">
      <c r="A6" s="4" t="n"/>
      <c r="B6" s="4" t="n"/>
      <c r="C6" s="4" t="n"/>
      <c r="D6" s="4" t="n"/>
      <c r="E6" s="0" t="n"/>
      <c r="F6" s="0" t="n"/>
      <c r="G6" s="5" t="n"/>
      <c r="H6" s="1" t="n"/>
    </row>
    <row ht="15.75" outlineLevel="0" r="7">
      <c r="A7" s="6" t="n"/>
      <c r="B7" s="6" t="n"/>
      <c r="C7" s="6" t="n"/>
      <c r="D7" s="6" t="n"/>
      <c r="E7" s="0" t="n"/>
      <c r="F7" s="0" t="n"/>
      <c r="G7" s="0" t="n"/>
      <c r="H7" s="1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  <c r="H8" s="1" t="n"/>
    </row>
    <row ht="15.75" outlineLevel="0" r="9">
      <c r="A9" s="4" t="s">
        <v>2</v>
      </c>
      <c r="B9" s="4" t="n"/>
      <c r="C9" s="4" t="n"/>
      <c r="D9" s="4" t="n"/>
      <c r="H9" s="1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62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44833</v>
      </c>
      <c r="D15" s="11" t="s"/>
      <c r="E15" s="11" t="s"/>
    </row>
    <row customFormat="true" ht="15.75" outlineLevel="0" r="16" s="4">
      <c r="A16" s="63" t="s">
        <v>5</v>
      </c>
      <c r="B16" s="64" t="s"/>
      <c r="C16" s="64" t="s"/>
      <c r="D16" s="64" t="s"/>
      <c r="E16" s="64" t="s"/>
      <c r="F16" s="64" t="s"/>
      <c r="G16" s="64" t="s"/>
      <c r="H16" s="65" t="s"/>
    </row>
    <row customFormat="true" ht="15.75" outlineLevel="0" r="17" s="4">
      <c r="A17" s="66" t="n"/>
      <c r="B17" s="66" t="n"/>
      <c r="C17" s="66" t="n"/>
      <c r="D17" s="66" t="n"/>
      <c r="E17" s="66" t="n"/>
      <c r="F17" s="66" t="n"/>
      <c r="G17" s="66" t="n"/>
      <c r="H17" s="66" t="n"/>
    </row>
    <row customFormat="true" customHeight="true" ht="31.5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103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customHeight="true" ht="30.75" outlineLevel="0" r="21" s="15">
      <c r="A21" s="88" t="n"/>
      <c r="B21" s="27" t="s">
        <v>104</v>
      </c>
      <c r="C21" s="16" t="n">
        <v>100</v>
      </c>
      <c r="D21" s="16" t="n">
        <v>1.74</v>
      </c>
      <c r="E21" s="16" t="n">
        <v>1.13</v>
      </c>
      <c r="F21" s="16" t="n">
        <v>12.25</v>
      </c>
      <c r="G21" s="16" t="n">
        <v>66.1</v>
      </c>
      <c r="H21" s="16" t="n">
        <v>65</v>
      </c>
    </row>
    <row customFormat="true" ht="51" outlineLevel="0" r="22" s="15">
      <c r="A22" s="26" t="s">
        <v>16</v>
      </c>
      <c r="B22" s="45" t="s">
        <v>105</v>
      </c>
      <c r="C22" s="28" t="n">
        <v>150</v>
      </c>
      <c r="D22" s="34" t="n">
        <v>22.1</v>
      </c>
      <c r="E22" s="34" t="n">
        <v>17.48</v>
      </c>
      <c r="F22" s="34" t="n">
        <v>36.25</v>
      </c>
      <c r="G22" s="34" t="n">
        <v>384.16</v>
      </c>
      <c r="H22" s="16" t="n">
        <v>223</v>
      </c>
    </row>
    <row customFormat="true" ht="15" outlineLevel="0" r="23" s="15">
      <c r="A23" s="29" t="s"/>
      <c r="B23" s="27" t="s">
        <v>22</v>
      </c>
      <c r="C23" s="28" t="n">
        <v>200</v>
      </c>
      <c r="D23" s="34" t="n">
        <v>0.1</v>
      </c>
      <c r="E23" s="34" t="n">
        <v>0.03</v>
      </c>
      <c r="F23" s="34" t="n">
        <v>0.02</v>
      </c>
      <c r="G23" s="34" t="n">
        <v>1.6</v>
      </c>
      <c r="H23" s="28" t="n">
        <v>376</v>
      </c>
    </row>
    <row customFormat="true" ht="15" outlineLevel="0" r="24" s="15">
      <c r="A24" s="35" t="s"/>
      <c r="B24" s="30" t="s">
        <v>18</v>
      </c>
      <c r="C24" s="16" t="n">
        <v>50</v>
      </c>
      <c r="D24" s="46" t="n">
        <v>3.49</v>
      </c>
      <c r="E24" s="46" t="n">
        <v>0.55</v>
      </c>
      <c r="F24" s="46" t="n">
        <v>23</v>
      </c>
      <c r="G24" s="46" t="n">
        <v>119.5</v>
      </c>
      <c r="H24" s="33" t="s">
        <v>19</v>
      </c>
    </row>
    <row customFormat="true" ht="14.25" outlineLevel="0" r="25" s="7">
      <c r="A25" s="36" t="s">
        <v>23</v>
      </c>
      <c r="B25" s="37" t="n"/>
      <c r="C25" s="38" t="n">
        <v>500</v>
      </c>
      <c r="D25" s="39" t="n">
        <f aca="false" ca="false" dt2D="false" dtr="false" t="normal">D21+D22+D23+D24</f>
        <v>27.43</v>
      </c>
      <c r="E25" s="39" t="n">
        <f aca="false" ca="false" dt2D="false" dtr="false" t="normal">E21+E22+E23+E24</f>
        <v>19.19</v>
      </c>
      <c r="F25" s="39" t="n">
        <f aca="false" ca="false" dt2D="false" dtr="false" t="normal">F21+F22+F23+F24</f>
        <v>71.52000000000001</v>
      </c>
      <c r="G25" s="39" t="n">
        <f aca="false" ca="false" dt2D="false" dtr="false" t="normal">G21+G22+G23+G24</f>
        <v>571.36</v>
      </c>
      <c r="H25" s="40" t="n"/>
    </row>
    <row customFormat="true" ht="15" outlineLevel="0" r="26" s="15">
      <c r="A26" s="36" t="n"/>
      <c r="B26" s="27" t="n"/>
      <c r="C26" s="22" t="n"/>
      <c r="D26" s="22" t="n"/>
      <c r="E26" s="22" t="n"/>
      <c r="F26" s="22" t="n"/>
      <c r="G26" s="22" t="n"/>
      <c r="H26" s="22" t="n"/>
    </row>
    <row customFormat="true" customHeight="true" ht="28.5" outlineLevel="0" r="27" s="15">
      <c r="A27" s="26" t="s">
        <v>24</v>
      </c>
      <c r="B27" s="30" t="s">
        <v>106</v>
      </c>
      <c r="C27" s="54" t="s">
        <v>107</v>
      </c>
      <c r="D27" s="34" t="n">
        <v>2.63</v>
      </c>
      <c r="E27" s="34" t="n">
        <v>6.34</v>
      </c>
      <c r="F27" s="34" t="n">
        <v>5.4</v>
      </c>
      <c r="G27" s="56" t="n">
        <v>102</v>
      </c>
      <c r="H27" s="28" t="n">
        <v>69</v>
      </c>
    </row>
    <row customFormat="true" customHeight="true" ht="39.75" outlineLevel="0" r="28" s="15">
      <c r="A28" s="29" t="s"/>
      <c r="B28" s="45" t="s">
        <v>68</v>
      </c>
      <c r="C28" s="44" t="n">
        <v>200</v>
      </c>
      <c r="D28" s="34" t="n">
        <v>5.09</v>
      </c>
      <c r="E28" s="34" t="n">
        <v>7.12</v>
      </c>
      <c r="F28" s="34" t="n">
        <v>9.45</v>
      </c>
      <c r="G28" s="34" t="n">
        <v>125.67</v>
      </c>
      <c r="H28" s="28" t="n">
        <v>119</v>
      </c>
    </row>
    <row customFormat="true" customHeight="true" ht="30.75" outlineLevel="0" r="29" s="15">
      <c r="A29" s="29" t="s"/>
      <c r="B29" s="27" t="s">
        <v>108</v>
      </c>
      <c r="C29" s="16" t="n">
        <v>90</v>
      </c>
      <c r="D29" s="16" t="n">
        <v>9.67</v>
      </c>
      <c r="E29" s="16" t="n">
        <v>12.08</v>
      </c>
      <c r="F29" s="16" t="n">
        <v>14.82</v>
      </c>
      <c r="G29" s="16" t="n">
        <v>140.85</v>
      </c>
      <c r="H29" s="16" t="n">
        <v>295</v>
      </c>
    </row>
    <row customFormat="true" customHeight="true" ht="17.25" outlineLevel="0" r="30" s="15">
      <c r="A30" s="29" t="s"/>
      <c r="B30" s="27" t="s">
        <v>109</v>
      </c>
      <c r="C30" s="16" t="n">
        <v>20</v>
      </c>
      <c r="D30" s="16" t="n">
        <v>0.28</v>
      </c>
      <c r="E30" s="46" t="n">
        <v>1</v>
      </c>
      <c r="F30" s="16" t="n">
        <v>1.17</v>
      </c>
      <c r="G30" s="16" t="n">
        <v>14.82</v>
      </c>
      <c r="H30" s="16" t="n">
        <v>330</v>
      </c>
    </row>
    <row customFormat="true" customHeight="true" ht="18.75" outlineLevel="0" r="31" s="15">
      <c r="A31" s="29" t="s"/>
      <c r="B31" s="45" t="s">
        <v>45</v>
      </c>
      <c r="C31" s="28" t="n">
        <v>150</v>
      </c>
      <c r="D31" s="34" t="n">
        <v>3.64</v>
      </c>
      <c r="E31" s="34" t="n">
        <v>4.3</v>
      </c>
      <c r="F31" s="34" t="n">
        <v>36.67</v>
      </c>
      <c r="G31" s="34" t="n">
        <v>193.95</v>
      </c>
      <c r="H31" s="28" t="n">
        <v>305</v>
      </c>
    </row>
    <row customFormat="true" customHeight="true" ht="29.25" outlineLevel="0" r="32" s="15">
      <c r="A32" s="29" t="s"/>
      <c r="B32" s="27" t="s">
        <v>110</v>
      </c>
      <c r="C32" s="44" t="n">
        <v>200</v>
      </c>
      <c r="D32" s="34" t="n">
        <v>0</v>
      </c>
      <c r="E32" s="34" t="n">
        <v>0</v>
      </c>
      <c r="F32" s="34" t="n">
        <v>21</v>
      </c>
      <c r="G32" s="34" t="n">
        <v>84</v>
      </c>
      <c r="H32" s="28" t="s">
        <v>19</v>
      </c>
    </row>
    <row customFormat="true" ht="15" outlineLevel="0" r="33" s="15">
      <c r="A33" s="29" t="s"/>
      <c r="B33" s="30" t="s">
        <v>18</v>
      </c>
      <c r="C33" s="16" t="n">
        <v>20</v>
      </c>
      <c r="D33" s="46" t="n">
        <v>1.39</v>
      </c>
      <c r="E33" s="46" t="n">
        <v>0.22</v>
      </c>
      <c r="F33" s="46" t="n">
        <v>9.2</v>
      </c>
      <c r="G33" s="46" t="n">
        <v>47.8</v>
      </c>
      <c r="H33" s="28" t="s">
        <v>19</v>
      </c>
    </row>
    <row customFormat="true" ht="25.5" outlineLevel="0" r="34" s="15">
      <c r="A34" s="35" t="s"/>
      <c r="B34" s="49" t="s">
        <v>31</v>
      </c>
      <c r="C34" s="28" t="n">
        <v>50</v>
      </c>
      <c r="D34" s="50" t="n">
        <v>3.25</v>
      </c>
      <c r="E34" s="50" t="n">
        <v>0.55</v>
      </c>
      <c r="F34" s="50" t="n">
        <v>23.05</v>
      </c>
      <c r="G34" s="50" t="n">
        <v>114.95</v>
      </c>
      <c r="H34" s="28" t="s">
        <v>19</v>
      </c>
    </row>
    <row customFormat="true" ht="15" outlineLevel="0" r="35" s="15">
      <c r="A35" s="37" t="s">
        <v>32</v>
      </c>
      <c r="B35" s="27" t="n"/>
      <c r="C35" s="51" t="n">
        <v>810</v>
      </c>
      <c r="D35" s="52" t="n">
        <f aca="false" ca="false" dt2D="false" dtr="false" t="normal">D27+D28+D29+D31+D32+D33+D34+D30</f>
        <v>25.950000000000003</v>
      </c>
      <c r="E35" s="52" t="n">
        <f aca="false" ca="false" dt2D="false" dtr="false" t="normal">E27+E28+E29+E31+E32+E33+E34+E30</f>
        <v>31.61</v>
      </c>
      <c r="F35" s="52" t="n">
        <f aca="false" ca="false" dt2D="false" dtr="false" t="normal">F27+F28+F29+F31+F32+F33+F34+F30</f>
        <v>120.76</v>
      </c>
      <c r="G35" s="52" t="n">
        <f aca="false" ca="false" dt2D="false" dtr="false" t="normal">G27+G28+G29+G31+G32+G33+G34+G30</f>
        <v>824.0400000000001</v>
      </c>
      <c r="H35" s="27" t="n"/>
    </row>
  </sheetData>
  <mergeCells count="11">
    <mergeCell ref="A13:H13"/>
    <mergeCell ref="A14:H14"/>
    <mergeCell ref="A22:A24"/>
    <mergeCell ref="A27:A34"/>
    <mergeCell ref="A20:H20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1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8" width="14.7109374563868"/>
    <col customWidth="true" max="2" min="2" outlineLevel="0" style="1" width="17.7109372872207"/>
    <col customWidth="true" max="5" min="3" outlineLevel="0" style="8" width="6.71093745638684"/>
    <col customWidth="true" max="6" min="6" outlineLevel="0" style="8" width="8.71093779471921"/>
    <col customWidth="true" max="7" min="7" outlineLevel="0" style="8" width="14.7109374563868"/>
    <col customWidth="true" max="8" min="8" outlineLevel="0" style="8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  <c r="H2" s="1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  <c r="H3" s="1" t="n"/>
    </row>
    <row ht="15.75" outlineLevel="0" r="4">
      <c r="A4" s="4" t="n"/>
      <c r="B4" s="4" t="n"/>
      <c r="C4" s="4" t="n"/>
      <c r="D4" s="4" t="n"/>
      <c r="E4" s="0" t="n"/>
      <c r="F4" s="0" t="n"/>
      <c r="G4" s="5" t="n"/>
      <c r="H4" s="1" t="n"/>
    </row>
    <row ht="15.75" outlineLevel="0" r="5">
      <c r="A5" s="4" t="n"/>
      <c r="B5" s="4" t="n"/>
      <c r="C5" s="4" t="n"/>
      <c r="D5" s="4" t="n"/>
      <c r="E5" s="0" t="n"/>
      <c r="F5" s="0" t="n"/>
      <c r="G5" s="5" t="n"/>
      <c r="H5" s="1" t="n"/>
    </row>
    <row ht="15.75" outlineLevel="0" r="6">
      <c r="A6" s="4" t="n"/>
      <c r="B6" s="4" t="n"/>
      <c r="C6" s="4" t="n"/>
      <c r="D6" s="4" t="n"/>
      <c r="E6" s="0" t="n"/>
      <c r="F6" s="0" t="n"/>
      <c r="G6" s="5" t="n"/>
      <c r="H6" s="1" t="n"/>
    </row>
    <row ht="15.75" outlineLevel="0" r="7">
      <c r="A7" s="6" t="n"/>
      <c r="B7" s="6" t="n"/>
      <c r="C7" s="6" t="n"/>
      <c r="D7" s="6" t="n"/>
      <c r="E7" s="0" t="n"/>
      <c r="F7" s="0" t="n"/>
      <c r="G7" s="0" t="n"/>
      <c r="H7" s="1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  <c r="H8" s="1" t="n"/>
    </row>
    <row ht="15.75" outlineLevel="0" r="9">
      <c r="A9" s="4" t="s">
        <v>2</v>
      </c>
      <c r="B9" s="4" t="n"/>
      <c r="C9" s="4" t="n"/>
      <c r="D9" s="4" t="n"/>
      <c r="H9" s="1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62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44833</v>
      </c>
      <c r="D15" s="11" t="s"/>
      <c r="E15" s="11" t="s"/>
    </row>
    <row customFormat="true" ht="15.75" outlineLevel="0" r="16" s="4">
      <c r="A16" s="12" t="s">
        <v>33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66" t="n"/>
      <c r="B17" s="66" t="n"/>
      <c r="C17" s="66" t="n"/>
      <c r="D17" s="66" t="n"/>
      <c r="E17" s="66" t="n"/>
      <c r="F17" s="66" t="n"/>
      <c r="G17" s="66" t="n"/>
      <c r="H17" s="66" t="n"/>
    </row>
    <row customFormat="true" customHeight="true" ht="31.5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103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customHeight="true" ht="30.75" outlineLevel="0" r="21" s="15">
      <c r="A21" s="88" t="n"/>
      <c r="B21" s="27" t="s">
        <v>111</v>
      </c>
      <c r="C21" s="16" t="n">
        <v>120</v>
      </c>
      <c r="D21" s="46" t="n">
        <v>1.48</v>
      </c>
      <c r="E21" s="46" t="n">
        <v>8.44</v>
      </c>
      <c r="F21" s="46" t="n">
        <v>13.68</v>
      </c>
      <c r="G21" s="16" t="n">
        <v>98.4</v>
      </c>
      <c r="H21" s="16" t="n">
        <v>59</v>
      </c>
    </row>
    <row customFormat="true" ht="51" outlineLevel="0" r="22" s="15">
      <c r="A22" s="26" t="s">
        <v>16</v>
      </c>
      <c r="B22" s="45" t="s">
        <v>105</v>
      </c>
      <c r="C22" s="28" t="s">
        <v>38</v>
      </c>
      <c r="D22" s="34" t="n">
        <f aca="false" ca="false" dt2D="false" dtr="false" t="normal">'нед.2 д.9'!D22/150*190</f>
        <v>27.993333333333336</v>
      </c>
      <c r="E22" s="34" t="n">
        <f aca="false" ca="false" dt2D="false" dtr="false" t="normal">'нед.2 д.9'!E22/150*190</f>
        <v>22.141333333333336</v>
      </c>
      <c r="F22" s="34" t="n">
        <f aca="false" ca="false" dt2D="false" dtr="false" t="normal">'нед.2 д.9'!F22/150*190</f>
        <v>45.916666666666664</v>
      </c>
      <c r="G22" s="34" t="n">
        <v>460.94</v>
      </c>
      <c r="H22" s="16" t="n">
        <v>223</v>
      </c>
    </row>
    <row customFormat="true" ht="15" outlineLevel="0" r="23" s="15">
      <c r="A23" s="29" t="s"/>
      <c r="B23" s="27" t="s">
        <v>22</v>
      </c>
      <c r="C23" s="28" t="n">
        <v>200</v>
      </c>
      <c r="D23" s="34" t="n">
        <v>0.1</v>
      </c>
      <c r="E23" s="34" t="n">
        <v>0.03</v>
      </c>
      <c r="F23" s="34" t="n">
        <v>0.02</v>
      </c>
      <c r="G23" s="34" t="n">
        <v>1.6</v>
      </c>
      <c r="H23" s="28" t="n">
        <v>376</v>
      </c>
    </row>
    <row customFormat="true" ht="15" outlineLevel="0" r="24" s="15">
      <c r="A24" s="35" t="s"/>
      <c r="B24" s="30" t="s">
        <v>18</v>
      </c>
      <c r="C24" s="16" t="n">
        <v>50</v>
      </c>
      <c r="D24" s="46" t="n">
        <v>3.49</v>
      </c>
      <c r="E24" s="46" t="n">
        <v>0.55</v>
      </c>
      <c r="F24" s="46" t="n">
        <v>23</v>
      </c>
      <c r="G24" s="46" t="n">
        <v>119.5</v>
      </c>
      <c r="H24" s="33" t="s">
        <v>19</v>
      </c>
    </row>
    <row customFormat="true" ht="14.25" outlineLevel="0" r="25" s="7">
      <c r="A25" s="36" t="s">
        <v>23</v>
      </c>
      <c r="B25" s="37" t="n"/>
      <c r="C25" s="38" t="n">
        <v>550</v>
      </c>
      <c r="D25" s="39" t="n">
        <f aca="false" ca="false" dt2D="false" dtr="false" t="normal">D21+D22+D23+D24</f>
        <v>33.06333333333334</v>
      </c>
      <c r="E25" s="39" t="n">
        <f aca="false" ca="false" dt2D="false" dtr="false" t="normal">E21+E22+E23+E24</f>
        <v>31.161333333333335</v>
      </c>
      <c r="F25" s="39" t="n">
        <f aca="false" ca="false" dt2D="false" dtr="false" t="normal">F21+F22+F23+F24</f>
        <v>82.61666666666667</v>
      </c>
      <c r="G25" s="39" t="n">
        <f aca="false" ca="false" dt2D="false" dtr="false" t="normal">G21+G22+G23+G24</f>
        <v>680.44</v>
      </c>
      <c r="H25" s="40" t="n"/>
    </row>
    <row customFormat="true" ht="15" outlineLevel="0" r="26" s="15">
      <c r="A26" s="36" t="n"/>
      <c r="B26" s="27" t="n"/>
      <c r="C26" s="22" t="n"/>
      <c r="D26" s="22" t="n"/>
      <c r="E26" s="22" t="n"/>
      <c r="F26" s="22" t="n"/>
      <c r="G26" s="22" t="n"/>
      <c r="H26" s="22" t="n"/>
    </row>
    <row customFormat="true" customHeight="true" ht="28.5" outlineLevel="0" r="27" s="15">
      <c r="A27" s="26" t="s">
        <v>24</v>
      </c>
      <c r="B27" s="30" t="s">
        <v>106</v>
      </c>
      <c r="C27" s="54" t="s">
        <v>112</v>
      </c>
      <c r="D27" s="34" t="n">
        <f aca="false" ca="false" dt2D="false" dtr="false" t="normal">'нед.2 д.9'!D27/80*110</f>
        <v>3.61625</v>
      </c>
      <c r="E27" s="34" t="n">
        <f aca="false" ca="false" dt2D="false" dtr="false" t="normal">'нед.2 д.9'!E27/80*110</f>
        <v>8.7175</v>
      </c>
      <c r="F27" s="34" t="n">
        <f aca="false" ca="false" dt2D="false" dtr="false" t="normal">'нед.2 д.9'!F27/80*110</f>
        <v>7.425000000000001</v>
      </c>
      <c r="G27" s="34" t="n">
        <f aca="false" ca="false" dt2D="false" dtr="false" t="normal">'нед.2 д.9'!G27/80*110</f>
        <v>140.25</v>
      </c>
      <c r="H27" s="28" t="n">
        <v>69</v>
      </c>
    </row>
    <row customFormat="true" customHeight="true" ht="39.75" outlineLevel="0" r="28" s="15">
      <c r="A28" s="29" t="s"/>
      <c r="B28" s="45" t="s">
        <v>68</v>
      </c>
      <c r="C28" s="44" t="n">
        <f aca="false" ca="false" dt2D="false" dtr="false" t="normal">'нед.2 д.9'!C28/200*250</f>
        <v>250</v>
      </c>
      <c r="D28" s="34" t="n">
        <f aca="false" ca="false" dt2D="false" dtr="false" t="normal">'нед.2 д.9'!D28/200*250</f>
        <v>6.3625</v>
      </c>
      <c r="E28" s="34" t="n">
        <f aca="false" ca="false" dt2D="false" dtr="false" t="normal">'нед.2 д.9'!E28/200*250</f>
        <v>8.9</v>
      </c>
      <c r="F28" s="34" t="n">
        <f aca="false" ca="false" dt2D="false" dtr="false" t="normal">'нед.2 д.9'!F28/200*250</f>
        <v>11.812499999999998</v>
      </c>
      <c r="G28" s="34" t="n">
        <f aca="false" ca="false" dt2D="false" dtr="false" t="normal">'нед.2 д.9'!G28/200*250</f>
        <v>157.08749999999998</v>
      </c>
      <c r="H28" s="28" t="n">
        <v>119</v>
      </c>
    </row>
    <row customFormat="true" customHeight="true" ht="30.75" outlineLevel="0" r="29" s="15">
      <c r="A29" s="29" t="s"/>
      <c r="B29" s="27" t="s">
        <v>108</v>
      </c>
      <c r="C29" s="16" t="n">
        <f aca="false" ca="false" dt2D="false" dtr="false" t="normal">'нед.2 д.9'!C29/90*100</f>
        <v>100</v>
      </c>
      <c r="D29" s="46" t="n">
        <f aca="false" ca="false" dt2D="false" dtr="false" t="normal">'нед.2 д.9'!D29/90*100</f>
        <v>10.744444444444444</v>
      </c>
      <c r="E29" s="46" t="n">
        <f aca="false" ca="false" dt2D="false" dtr="false" t="normal">'нед.2 д.9'!E29/90*100</f>
        <v>13.42222222222222</v>
      </c>
      <c r="F29" s="46" t="n">
        <f aca="false" ca="false" dt2D="false" dtr="false" t="normal">'нед.2 д.9'!F29/90*100</f>
        <v>16.46666666666667</v>
      </c>
      <c r="G29" s="46" t="n">
        <f aca="false" ca="false" dt2D="false" dtr="false" t="normal">'нед.2 д.9'!G29/90*100</f>
        <v>156.5</v>
      </c>
      <c r="H29" s="16" t="n">
        <v>295</v>
      </c>
    </row>
    <row customFormat="true" customHeight="true" ht="17.25" outlineLevel="0" r="30" s="15">
      <c r="A30" s="29" t="s"/>
      <c r="B30" s="27" t="s">
        <v>109</v>
      </c>
      <c r="C30" s="16" t="n">
        <v>20</v>
      </c>
      <c r="D30" s="16" t="n">
        <v>0.28</v>
      </c>
      <c r="E30" s="46" t="n">
        <v>1</v>
      </c>
      <c r="F30" s="16" t="n">
        <v>1.17</v>
      </c>
      <c r="G30" s="16" t="n">
        <v>14.82</v>
      </c>
      <c r="H30" s="16" t="n">
        <v>330</v>
      </c>
    </row>
    <row customFormat="true" customHeight="true" ht="18.75" outlineLevel="0" r="31" s="15">
      <c r="A31" s="29" t="s"/>
      <c r="B31" s="45" t="s">
        <v>45</v>
      </c>
      <c r="C31" s="28" t="n">
        <f aca="false" ca="false" dt2D="false" dtr="false" t="normal">'нед.2 д.9'!C31/150*180</f>
        <v>180</v>
      </c>
      <c r="D31" s="34" t="n">
        <f aca="false" ca="false" dt2D="false" dtr="false" t="normal">'нед.2 д.9'!D31/150*180</f>
        <v>4.368</v>
      </c>
      <c r="E31" s="34" t="n">
        <f aca="false" ca="false" dt2D="false" dtr="false" t="normal">'нед.2 д.9'!E31/150*180</f>
        <v>5.16</v>
      </c>
      <c r="F31" s="34" t="n">
        <f aca="false" ca="false" dt2D="false" dtr="false" t="normal">'нед.2 д.9'!F31/150*180</f>
        <v>44.004</v>
      </c>
      <c r="G31" s="28" t="n">
        <v>230.74</v>
      </c>
      <c r="H31" s="28" t="n">
        <v>305</v>
      </c>
    </row>
    <row customFormat="true" customHeight="true" ht="29.25" outlineLevel="0" r="32" s="15">
      <c r="A32" s="29" t="s"/>
      <c r="B32" s="27" t="s">
        <v>110</v>
      </c>
      <c r="C32" s="44" t="n">
        <v>200</v>
      </c>
      <c r="D32" s="34" t="n">
        <v>0</v>
      </c>
      <c r="E32" s="34" t="n">
        <v>0</v>
      </c>
      <c r="F32" s="34" t="n">
        <v>21</v>
      </c>
      <c r="G32" s="34" t="n">
        <v>84</v>
      </c>
      <c r="H32" s="28" t="s">
        <v>19</v>
      </c>
    </row>
    <row customFormat="true" ht="15" outlineLevel="0" r="33" s="15">
      <c r="A33" s="29" t="s"/>
      <c r="B33" s="30" t="s">
        <v>18</v>
      </c>
      <c r="C33" s="16" t="n">
        <v>20</v>
      </c>
      <c r="D33" s="46" t="n">
        <v>1.39</v>
      </c>
      <c r="E33" s="46" t="n">
        <v>0.22</v>
      </c>
      <c r="F33" s="46" t="n">
        <v>9.2</v>
      </c>
      <c r="G33" s="46" t="n">
        <v>47.8</v>
      </c>
      <c r="H33" s="28" t="s">
        <v>19</v>
      </c>
    </row>
    <row customFormat="true" customHeight="true" ht="27.75" outlineLevel="0" r="34" s="15">
      <c r="A34" s="35" t="s"/>
      <c r="B34" s="49" t="s">
        <v>31</v>
      </c>
      <c r="C34" s="28" t="n">
        <v>50</v>
      </c>
      <c r="D34" s="50" t="n">
        <v>3.25</v>
      </c>
      <c r="E34" s="50" t="n">
        <v>0.55</v>
      </c>
      <c r="F34" s="50" t="n">
        <v>23.05</v>
      </c>
      <c r="G34" s="50" t="n">
        <v>114.95</v>
      </c>
      <c r="H34" s="28" t="s">
        <v>19</v>
      </c>
    </row>
    <row customFormat="true" ht="15" outlineLevel="0" r="35" s="15">
      <c r="A35" s="37" t="s">
        <v>32</v>
      </c>
      <c r="B35" s="27" t="n"/>
      <c r="C35" s="51" t="n">
        <v>930</v>
      </c>
      <c r="D35" s="52" t="n">
        <f aca="false" ca="false" dt2D="false" dtr="false" t="normal">D27+D28+D29+D31+D32+D33+D34+D30</f>
        <v>30.01119444444445</v>
      </c>
      <c r="E35" s="52" t="n">
        <f aca="false" ca="false" dt2D="false" dtr="false" t="normal">E27+E28+E29+E31+E32+E33+E34+E30</f>
        <v>37.96972222222222</v>
      </c>
      <c r="F35" s="52" t="n">
        <f aca="false" ca="false" dt2D="false" dtr="false" t="normal">F27+F28+F29+F31+F32+F33+F34+F30</f>
        <v>134.12816666666666</v>
      </c>
      <c r="G35" s="52" t="n">
        <f aca="false" ca="false" dt2D="false" dtr="false" t="normal">G27+G28+G29+G31+G32+G33+G34+G30</f>
        <v>946.1475</v>
      </c>
      <c r="H35" s="27" t="n"/>
      <c r="J35" s="89" t="n"/>
    </row>
  </sheetData>
  <mergeCells count="11">
    <mergeCell ref="A13:H13"/>
    <mergeCell ref="A14:H14"/>
    <mergeCell ref="A20:H20"/>
    <mergeCell ref="A22:A24"/>
    <mergeCell ref="A27:A34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19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4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8" width="14.7109374563868"/>
    <col customWidth="true" max="2" min="2" outlineLevel="0" style="1" width="17.7109372872207"/>
    <col customWidth="true" max="5" min="3" outlineLevel="0" style="8" width="6.71093745638684"/>
    <col customWidth="true" max="6" min="6" outlineLevel="0" style="8" width="8.71093779471921"/>
    <col customWidth="true" max="7" min="7" outlineLevel="0" style="8" width="14.7109374563868"/>
    <col customWidth="true" max="8" min="8" outlineLevel="0" style="8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  <c r="H2" s="1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  <c r="H3" s="1" t="n"/>
    </row>
    <row ht="15.75" outlineLevel="0" r="4">
      <c r="A4" s="4" t="n"/>
      <c r="B4" s="4" t="n"/>
      <c r="C4" s="4" t="n"/>
      <c r="D4" s="4" t="n"/>
      <c r="E4" s="0" t="n"/>
      <c r="F4" s="0" t="n"/>
      <c r="G4" s="5" t="n"/>
      <c r="H4" s="1" t="n"/>
    </row>
    <row ht="15.75" outlineLevel="0" r="5">
      <c r="A5" s="4" t="n"/>
      <c r="B5" s="4" t="n"/>
      <c r="C5" s="4" t="n"/>
      <c r="D5" s="4" t="n"/>
      <c r="E5" s="0" t="n"/>
      <c r="F5" s="0" t="n"/>
      <c r="G5" s="5" t="n"/>
      <c r="H5" s="1" t="n"/>
    </row>
    <row ht="15.75" outlineLevel="0" r="6">
      <c r="A6" s="4" t="n"/>
      <c r="B6" s="4" t="n"/>
      <c r="C6" s="4" t="n"/>
      <c r="D6" s="4" t="n"/>
      <c r="E6" s="0" t="n"/>
      <c r="F6" s="0" t="n"/>
      <c r="G6" s="5" t="n"/>
      <c r="H6" s="1" t="n"/>
    </row>
    <row ht="15.75" outlineLevel="0" r="7">
      <c r="A7" s="6" t="n"/>
      <c r="B7" s="6" t="n"/>
      <c r="C7" s="6" t="n"/>
      <c r="D7" s="6" t="n"/>
      <c r="E7" s="0" t="n"/>
      <c r="F7" s="0" t="n"/>
      <c r="G7" s="0" t="n"/>
      <c r="H7" s="1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  <c r="H8" s="1" t="n"/>
    </row>
    <row ht="15.75" outlineLevel="0" r="9">
      <c r="A9" s="4" t="s">
        <v>2</v>
      </c>
      <c r="B9" s="4" t="n"/>
      <c r="C9" s="4" t="n"/>
      <c r="D9" s="4" t="n"/>
      <c r="H9" s="1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71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44834</v>
      </c>
      <c r="D15" s="11" t="s"/>
      <c r="E15" s="11" t="s"/>
    </row>
    <row customFormat="true" ht="15.75" outlineLevel="0" r="16" s="4">
      <c r="A16" s="63" t="s">
        <v>5</v>
      </c>
      <c r="B16" s="64" t="s"/>
      <c r="C16" s="64" t="s"/>
      <c r="D16" s="64" t="s"/>
      <c r="E16" s="64" t="s"/>
      <c r="F16" s="64" t="s"/>
      <c r="G16" s="64" t="s"/>
      <c r="H16" s="65" t="s"/>
    </row>
    <row customFormat="true" ht="15.75" outlineLevel="0" r="17" s="4">
      <c r="A17" s="66" t="n"/>
      <c r="B17" s="66" t="n"/>
      <c r="C17" s="66" t="n"/>
      <c r="D17" s="66" t="n"/>
      <c r="E17" s="66" t="n"/>
      <c r="F17" s="66" t="n"/>
      <c r="G17" s="66" t="n"/>
      <c r="H17" s="66" t="n"/>
    </row>
    <row customFormat="true" customHeight="true" ht="31.5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113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ht="51" outlineLevel="0" r="21" s="15">
      <c r="A21" s="26" t="s">
        <v>16</v>
      </c>
      <c r="B21" s="30" t="s">
        <v>114</v>
      </c>
      <c r="C21" s="28" t="n">
        <v>200</v>
      </c>
      <c r="D21" s="28" t="n">
        <v>5.55</v>
      </c>
      <c r="E21" s="28" t="n">
        <v>9.75</v>
      </c>
      <c r="F21" s="28" t="n">
        <v>38.51</v>
      </c>
      <c r="G21" s="34" t="n">
        <v>264.55</v>
      </c>
      <c r="H21" s="28" t="n">
        <v>181</v>
      </c>
    </row>
    <row customFormat="true" ht="15" outlineLevel="0" r="22" s="15">
      <c r="A22" s="29" t="s"/>
      <c r="B22" s="30" t="s">
        <v>18</v>
      </c>
      <c r="C22" s="16" t="n">
        <v>50</v>
      </c>
      <c r="D22" s="46" t="n">
        <v>3.49</v>
      </c>
      <c r="E22" s="46" t="n">
        <v>0.55</v>
      </c>
      <c r="F22" s="46" t="n">
        <v>23</v>
      </c>
      <c r="G22" s="46" t="n">
        <v>119.5</v>
      </c>
      <c r="H22" s="33" t="s">
        <v>19</v>
      </c>
    </row>
    <row customFormat="true" ht="15" outlineLevel="0" r="23" s="15">
      <c r="A23" s="29" t="s"/>
      <c r="B23" s="27" t="s">
        <v>21</v>
      </c>
      <c r="C23" s="28" t="n">
        <v>15</v>
      </c>
      <c r="D23" s="56" t="n">
        <v>3.48</v>
      </c>
      <c r="E23" s="56" t="n">
        <v>4.43</v>
      </c>
      <c r="F23" s="56" t="n">
        <f aca="false" ca="false" dt2D="false" dtr="false" t="normal">F61/20*25</f>
        <v>0</v>
      </c>
      <c r="G23" s="34" t="n">
        <v>54</v>
      </c>
      <c r="H23" s="28" t="n">
        <v>15</v>
      </c>
    </row>
    <row customFormat="true" ht="15" outlineLevel="0" r="24" s="15">
      <c r="A24" s="35" t="s"/>
      <c r="B24" s="30" t="s">
        <v>115</v>
      </c>
      <c r="C24" s="44" t="n">
        <v>200</v>
      </c>
      <c r="D24" s="34" t="n">
        <v>3.17</v>
      </c>
      <c r="E24" s="34" t="n">
        <v>2.68</v>
      </c>
      <c r="F24" s="34" t="n">
        <v>15.9</v>
      </c>
      <c r="G24" s="34" t="n">
        <v>100.6</v>
      </c>
      <c r="H24" s="28" t="n">
        <v>379</v>
      </c>
    </row>
    <row customFormat="true" ht="15" outlineLevel="0" r="25" s="15">
      <c r="A25" s="57" t="n"/>
      <c r="B25" s="58" t="s">
        <v>53</v>
      </c>
      <c r="C25" s="44" t="n">
        <v>100</v>
      </c>
      <c r="D25" s="34" t="n">
        <v>0.4</v>
      </c>
      <c r="E25" s="34" t="n">
        <v>0.4</v>
      </c>
      <c r="F25" s="34" t="n">
        <v>9.8</v>
      </c>
      <c r="G25" s="34" t="n">
        <v>47</v>
      </c>
      <c r="H25" s="28" t="n">
        <v>338</v>
      </c>
    </row>
    <row customFormat="true" ht="14.25" outlineLevel="0" r="26" s="7">
      <c r="A26" s="36" t="s">
        <v>23</v>
      </c>
      <c r="B26" s="37" t="n"/>
      <c r="C26" s="38" t="n">
        <f aca="false" ca="false" dt2D="false" dtr="false" t="normal">C21+C22+C23+C24+C25</f>
        <v>565</v>
      </c>
      <c r="D26" s="39" t="n">
        <f aca="false" ca="false" dt2D="false" dtr="false" t="normal">D21+D22+D23+D24+D25</f>
        <v>16.09</v>
      </c>
      <c r="E26" s="39" t="n">
        <f aca="false" ca="false" dt2D="false" dtr="false" t="normal">E21+E22+E23+E24+E25</f>
        <v>17.81</v>
      </c>
      <c r="F26" s="39" t="n">
        <f aca="false" ca="false" dt2D="false" dtr="false" t="normal">F21+F22+F23+F24+F25</f>
        <v>87.21</v>
      </c>
      <c r="G26" s="39" t="n">
        <f aca="false" ca="false" dt2D="false" dtr="false" t="normal">G21+G22+G23+G24+G25</f>
        <v>585.65</v>
      </c>
      <c r="H26" s="40" t="n"/>
    </row>
    <row customFormat="true" ht="15" outlineLevel="0" r="27" s="15">
      <c r="A27" s="36" t="n"/>
      <c r="B27" s="27" t="n"/>
      <c r="C27" s="22" t="n"/>
      <c r="D27" s="22" t="n"/>
      <c r="E27" s="22" t="n"/>
      <c r="F27" s="22" t="n"/>
      <c r="G27" s="22" t="n"/>
      <c r="H27" s="22" t="n"/>
    </row>
    <row customFormat="true" customHeight="true" ht="30" outlineLevel="0" r="28" s="15">
      <c r="A28" s="26" t="s">
        <v>24</v>
      </c>
      <c r="B28" s="30" t="s">
        <v>64</v>
      </c>
      <c r="C28" s="44" t="n">
        <v>60</v>
      </c>
      <c r="D28" s="34" t="n">
        <v>0.42</v>
      </c>
      <c r="E28" s="34" t="n">
        <v>0.06</v>
      </c>
      <c r="F28" s="34" t="n">
        <v>1.14</v>
      </c>
      <c r="G28" s="34" t="n">
        <v>7.2</v>
      </c>
      <c r="H28" s="28" t="n">
        <v>71</v>
      </c>
    </row>
    <row customFormat="true" customHeight="true" ht="41.25" outlineLevel="0" r="29" s="15">
      <c r="A29" s="29" t="s"/>
      <c r="B29" s="30" t="s">
        <v>116</v>
      </c>
      <c r="C29" s="44" t="n">
        <v>200</v>
      </c>
      <c r="D29" s="34" t="n">
        <v>4.68</v>
      </c>
      <c r="E29" s="34" t="n">
        <v>6.82</v>
      </c>
      <c r="F29" s="34" t="n">
        <v>7.08</v>
      </c>
      <c r="G29" s="34" t="n">
        <v>101.87</v>
      </c>
      <c r="H29" s="16" t="n">
        <v>98</v>
      </c>
    </row>
    <row customFormat="true" customHeight="true" ht="33" outlineLevel="0" r="30" s="15">
      <c r="A30" s="29" t="s"/>
      <c r="B30" s="30" t="s">
        <v>117</v>
      </c>
      <c r="C30" s="44" t="n">
        <v>90</v>
      </c>
      <c r="D30" s="34" t="n">
        <v>13.95</v>
      </c>
      <c r="E30" s="34" t="n">
        <v>13.32</v>
      </c>
      <c r="F30" s="34" t="n">
        <v>4.44</v>
      </c>
      <c r="G30" s="34" t="n">
        <v>220.18</v>
      </c>
      <c r="H30" s="16" t="n">
        <v>254</v>
      </c>
    </row>
    <row customFormat="true" customHeight="true" ht="28.5" outlineLevel="0" r="31" s="15">
      <c r="A31" s="29" t="s"/>
      <c r="B31" s="45" t="s">
        <v>78</v>
      </c>
      <c r="C31" s="44" t="n">
        <v>150</v>
      </c>
      <c r="D31" s="34" t="n">
        <v>4.46</v>
      </c>
      <c r="E31" s="34" t="n">
        <v>5.76</v>
      </c>
      <c r="F31" s="34" t="n">
        <v>30.45</v>
      </c>
      <c r="G31" s="34" t="n">
        <v>195.7</v>
      </c>
      <c r="H31" s="28" t="n">
        <v>202</v>
      </c>
    </row>
    <row customFormat="true" customHeight="true" ht="26.25" outlineLevel="0" r="32" s="15">
      <c r="A32" s="29" t="s"/>
      <c r="B32" s="27" t="s">
        <v>79</v>
      </c>
      <c r="C32" s="16" t="n">
        <v>200</v>
      </c>
      <c r="D32" s="16" t="n">
        <v>0.68</v>
      </c>
      <c r="E32" s="16" t="n">
        <v>0.3</v>
      </c>
      <c r="F32" s="16" t="n">
        <v>20.76</v>
      </c>
      <c r="G32" s="16" t="n">
        <v>88.2</v>
      </c>
      <c r="H32" s="16" t="n">
        <v>388</v>
      </c>
    </row>
    <row customFormat="true" ht="15" outlineLevel="0" r="33" s="15">
      <c r="A33" s="29" t="s"/>
      <c r="B33" s="30" t="s">
        <v>18</v>
      </c>
      <c r="C33" s="16" t="n">
        <v>40</v>
      </c>
      <c r="D33" s="46" t="n">
        <v>2.78</v>
      </c>
      <c r="E33" s="46" t="n">
        <v>0.44</v>
      </c>
      <c r="F33" s="46" t="n">
        <v>18.4</v>
      </c>
      <c r="G33" s="46" t="n">
        <v>95.6</v>
      </c>
      <c r="H33" s="28" t="s">
        <v>19</v>
      </c>
    </row>
    <row customFormat="true" ht="25.5" outlineLevel="0" r="34" s="15">
      <c r="A34" s="35" t="s"/>
      <c r="B34" s="49" t="s">
        <v>31</v>
      </c>
      <c r="C34" s="28" t="n">
        <v>50</v>
      </c>
      <c r="D34" s="50" t="n">
        <v>3.25</v>
      </c>
      <c r="E34" s="50" t="n">
        <v>0.55</v>
      </c>
      <c r="F34" s="50" t="n">
        <v>23.05</v>
      </c>
      <c r="G34" s="50" t="n">
        <v>114.95</v>
      </c>
      <c r="H34" s="28" t="s">
        <v>19</v>
      </c>
    </row>
    <row customFormat="true" ht="15" outlineLevel="0" r="35" s="15">
      <c r="A35" s="37" t="s">
        <v>32</v>
      </c>
      <c r="B35" s="27" t="n"/>
      <c r="C35" s="51" t="n">
        <f aca="false" ca="false" dt2D="false" dtr="false" t="normal">C28+C29+C30+C31+C32+C33+C34</f>
        <v>790</v>
      </c>
      <c r="D35" s="52" t="n">
        <f aca="false" ca="false" dt2D="false" dtr="false" t="normal">D28+D29+D30+D31+D32+D33+D34</f>
        <v>30.22</v>
      </c>
      <c r="E35" s="52" t="n">
        <f aca="false" ca="false" dt2D="false" dtr="false" t="normal">E28+E29+E30+E31+E32+E33+E34</f>
        <v>27.250000000000004</v>
      </c>
      <c r="F35" s="52" t="n">
        <f aca="false" ca="false" dt2D="false" dtr="false" t="normal">F28+F29+F30+F31+F32+F33+F34</f>
        <v>105.32000000000001</v>
      </c>
      <c r="G35" s="52" t="n">
        <f aca="false" ca="false" dt2D="false" dtr="false" t="normal">G28+G29+G30+G31+G32+G33+G34</f>
        <v>823.7000000000002</v>
      </c>
      <c r="H35" s="27" t="n"/>
    </row>
    <row outlineLevel="0" r="36">
      <c r="A36" s="68" t="n"/>
      <c r="B36" s="69" t="n"/>
      <c r="C36" s="70" t="n"/>
      <c r="D36" s="71" t="n"/>
      <c r="E36" s="71" t="n"/>
      <c r="F36" s="71" t="n"/>
      <c r="G36" s="71" t="n"/>
      <c r="H36" s="72" t="n"/>
    </row>
    <row outlineLevel="0" r="37">
      <c r="A37" s="68" t="n"/>
      <c r="B37" s="69" t="n"/>
      <c r="C37" s="70" t="n"/>
      <c r="D37" s="71" t="n"/>
      <c r="E37" s="71" t="n"/>
      <c r="F37" s="71" t="n"/>
      <c r="G37" s="71" t="n"/>
      <c r="H37" s="72" t="n"/>
    </row>
    <row outlineLevel="0" r="39">
      <c r="B39" s="73" t="n"/>
      <c r="C39" s="74" t="n"/>
      <c r="D39" s="75" t="n"/>
      <c r="E39" s="75" t="n"/>
      <c r="F39" s="75" t="n"/>
      <c r="G39" s="75" t="n"/>
      <c r="H39" s="76" t="n"/>
    </row>
    <row outlineLevel="0" r="40">
      <c r="B40" s="77" t="n"/>
      <c r="C40" s="78" t="n"/>
      <c r="D40" s="78" t="n"/>
      <c r="E40" s="78" t="n"/>
      <c r="F40" s="78" t="n"/>
      <c r="G40" s="78" t="n"/>
      <c r="H40" s="78" t="n"/>
    </row>
    <row outlineLevel="0" r="41">
      <c r="B41" s="77" t="n"/>
      <c r="C41" s="78" t="n"/>
      <c r="D41" s="78" t="n"/>
      <c r="E41" s="78" t="n"/>
      <c r="F41" s="78" t="n"/>
      <c r="G41" s="78" t="n"/>
      <c r="H41" s="78" t="n"/>
    </row>
    <row outlineLevel="0" r="42">
      <c r="B42" s="77" t="n"/>
      <c r="C42" s="78" t="n"/>
      <c r="D42" s="78" t="n"/>
      <c r="E42" s="78" t="n"/>
      <c r="F42" s="78" t="n"/>
      <c r="G42" s="78" t="n"/>
      <c r="H42" s="78" t="n"/>
    </row>
    <row outlineLevel="0" r="43">
      <c r="B43" s="79" t="n"/>
      <c r="C43" s="80" t="n"/>
      <c r="D43" s="81" t="n"/>
      <c r="E43" s="81" t="n"/>
      <c r="F43" s="81" t="n"/>
      <c r="G43" s="81" t="n"/>
      <c r="H43" s="82" t="n"/>
    </row>
    <row outlineLevel="0" r="44">
      <c r="B44" s="77" t="n"/>
      <c r="C44" s="78" t="n"/>
      <c r="D44" s="78" t="n"/>
      <c r="E44" s="78" t="n"/>
      <c r="F44" s="78" t="n"/>
      <c r="G44" s="78" t="n"/>
      <c r="H44" s="78" t="n"/>
    </row>
    <row outlineLevel="0" r="45">
      <c r="B45" s="83" t="n"/>
      <c r="C45" s="80" t="n"/>
      <c r="D45" s="81" t="n"/>
      <c r="E45" s="81" t="n"/>
      <c r="F45" s="81" t="n"/>
      <c r="G45" s="81" t="n"/>
      <c r="H45" s="82" t="n"/>
    </row>
  </sheetData>
  <mergeCells count="11">
    <mergeCell ref="A13:H13"/>
    <mergeCell ref="A14:H14"/>
    <mergeCell ref="A21:A24"/>
    <mergeCell ref="A28:A34"/>
    <mergeCell ref="A20:H20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4.7109374563868"/>
    <col customWidth="true" max="2" min="2" outlineLevel="0" style="1" width="17.7109372872207"/>
    <col customWidth="true" max="5" min="3" outlineLevel="0" style="1" width="6.71093745638684"/>
    <col customWidth="true" max="6" min="6" outlineLevel="0" style="1" width="8.71093779471921"/>
    <col customWidth="true" max="7" min="7" outlineLevel="0" style="1" width="14.7109374563868"/>
    <col customWidth="true" max="8" min="8" outlineLevel="0" style="1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</row>
    <row ht="15.75" outlineLevel="0" r="4">
      <c r="A4" s="4" t="n"/>
      <c r="B4" s="4" t="n"/>
      <c r="C4" s="4" t="n"/>
      <c r="D4" s="4" t="n"/>
      <c r="E4" s="0" t="n"/>
      <c r="F4" s="0" t="n"/>
      <c r="G4" s="5" t="n"/>
    </row>
    <row ht="15.75" outlineLevel="0" r="5">
      <c r="A5" s="4" t="n"/>
      <c r="B5" s="4" t="n"/>
      <c r="C5" s="4" t="n"/>
      <c r="D5" s="4" t="n"/>
      <c r="E5" s="0" t="n"/>
      <c r="F5" s="0" t="n"/>
      <c r="G5" s="5" t="n"/>
    </row>
    <row ht="15.75" outlineLevel="0" r="6">
      <c r="A6" s="4" t="n"/>
      <c r="B6" s="4" t="n"/>
      <c r="C6" s="4" t="n"/>
      <c r="D6" s="4" t="n"/>
      <c r="E6" s="0" t="n"/>
      <c r="F6" s="0" t="n"/>
      <c r="G6" s="5" t="n"/>
    </row>
    <row ht="15.75" outlineLevel="0" r="7">
      <c r="A7" s="6" t="n"/>
      <c r="B7" s="6" t="n"/>
      <c r="C7" s="6" t="n"/>
      <c r="D7" s="6" t="n"/>
      <c r="E7" s="0" t="n"/>
      <c r="F7" s="0" t="n"/>
      <c r="G7" s="0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</row>
    <row ht="15.75" outlineLevel="0" r="9">
      <c r="A9" s="4" t="s">
        <v>2</v>
      </c>
      <c r="B9" s="4" t="n"/>
      <c r="C9" s="4" t="n"/>
      <c r="D9" s="4" t="n"/>
      <c r="E9" s="8" t="n"/>
      <c r="F9" s="8" t="n"/>
      <c r="G9" s="8" t="n"/>
    </row>
    <row outlineLevel="0" r="10">
      <c r="A10" s="8" t="n"/>
      <c r="C10" s="8" t="n"/>
      <c r="D10" s="8" t="n"/>
      <c r="E10" s="8" t="n"/>
      <c r="F10" s="8" t="n"/>
      <c r="G10" s="8" t="n"/>
      <c r="H10" s="8" t="n"/>
    </row>
    <row outlineLevel="0" r="11">
      <c r="A11" s="8" t="n"/>
      <c r="C11" s="8" t="n"/>
      <c r="D11" s="8" t="n"/>
      <c r="E11" s="8" t="n"/>
      <c r="F11" s="8" t="n"/>
      <c r="G11" s="8" t="n"/>
      <c r="H11" s="8" t="n"/>
    </row>
    <row outlineLevel="0" r="12">
      <c r="A12" s="8" t="n"/>
      <c r="C12" s="8" t="n"/>
      <c r="D12" s="8" t="n"/>
      <c r="E12" s="8" t="n"/>
      <c r="F12" s="8" t="n"/>
      <c r="G12" s="8" t="n"/>
      <c r="H12" s="8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4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44823</v>
      </c>
      <c r="D15" s="11" t="s"/>
      <c r="E15" s="11" t="s"/>
    </row>
    <row customFormat="true" ht="15.75" outlineLevel="0" r="16" s="4">
      <c r="A16" s="12" t="s">
        <v>33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12" t="n"/>
      <c r="B17" s="12" t="n"/>
      <c r="C17" s="12" t="n"/>
      <c r="D17" s="12" t="n"/>
      <c r="E17" s="12" t="n"/>
      <c r="F17" s="12" t="n"/>
      <c r="G17" s="12" t="n"/>
      <c r="H17" s="12" t="n"/>
    </row>
    <row customFormat="true" customHeight="true" ht="42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15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ht="39" outlineLevel="0" r="21" s="15">
      <c r="A21" s="26" t="s">
        <v>16</v>
      </c>
      <c r="B21" s="27" t="s">
        <v>17</v>
      </c>
      <c r="C21" s="28" t="e">
        <f aca="false" ca="false" dt2D="false" dtr="false" t="normal">'[1]нед.1 д.1'!C18/200*250</f>
        <v>#GETTING_DATA</v>
      </c>
      <c r="D21" s="34" t="n">
        <v>5.8</v>
      </c>
      <c r="E21" s="34" t="n">
        <v>12.18</v>
      </c>
      <c r="F21" s="34" t="n">
        <v>49.32</v>
      </c>
      <c r="G21" s="34" t="n">
        <v>330.68</v>
      </c>
      <c r="H21" s="28" t="n">
        <v>182</v>
      </c>
    </row>
    <row customFormat="true" ht="15" outlineLevel="0" r="22" s="15">
      <c r="A22" s="29" t="s"/>
      <c r="B22" s="30" t="s">
        <v>18</v>
      </c>
      <c r="C22" s="31" t="n">
        <v>70</v>
      </c>
      <c r="D22" s="32" t="n">
        <v>4.89</v>
      </c>
      <c r="E22" s="32" t="n">
        <v>0.77</v>
      </c>
      <c r="F22" s="32" t="n">
        <v>32.2</v>
      </c>
      <c r="G22" s="32" t="n">
        <v>167.3</v>
      </c>
      <c r="H22" s="33" t="s">
        <v>19</v>
      </c>
    </row>
    <row customFormat="true" ht="26.25" outlineLevel="0" r="23" s="15">
      <c r="A23" s="29" t="s"/>
      <c r="B23" s="27" t="s">
        <v>20</v>
      </c>
      <c r="C23" s="16" t="n">
        <v>10</v>
      </c>
      <c r="D23" s="34" t="n">
        <v>0.06</v>
      </c>
      <c r="E23" s="34" t="n">
        <v>8.25</v>
      </c>
      <c r="F23" s="34" t="n">
        <v>0.08</v>
      </c>
      <c r="G23" s="34" t="n">
        <v>75</v>
      </c>
      <c r="H23" s="16" t="n">
        <v>14</v>
      </c>
    </row>
    <row customFormat="true" ht="15" outlineLevel="0" r="24" s="15">
      <c r="A24" s="29" t="s"/>
      <c r="B24" s="27" t="s">
        <v>21</v>
      </c>
      <c r="C24" s="28" t="n">
        <v>30</v>
      </c>
      <c r="D24" s="34" t="n">
        <v>6.96</v>
      </c>
      <c r="E24" s="34" t="n">
        <v>8.86</v>
      </c>
      <c r="F24" s="34" t="n">
        <v>0</v>
      </c>
      <c r="G24" s="34" t="n">
        <v>108</v>
      </c>
      <c r="H24" s="28" t="n">
        <v>15</v>
      </c>
    </row>
    <row customFormat="true" ht="14.25" outlineLevel="0" r="25" s="7">
      <c r="A25" s="35" t="s"/>
      <c r="B25" s="27" t="s">
        <v>22</v>
      </c>
      <c r="C25" s="28" t="n">
        <v>200</v>
      </c>
      <c r="D25" s="34" t="n">
        <v>0.07</v>
      </c>
      <c r="E25" s="34" t="n">
        <v>0.02</v>
      </c>
      <c r="F25" s="34" t="n">
        <v>0</v>
      </c>
      <c r="G25" s="34" t="n">
        <v>0.7</v>
      </c>
      <c r="H25" s="28" t="n">
        <v>376</v>
      </c>
    </row>
    <row customFormat="true" customHeight="true" ht="19.5" outlineLevel="0" r="26" s="15">
      <c r="A26" s="36" t="s">
        <v>23</v>
      </c>
      <c r="B26" s="37" t="n"/>
      <c r="C26" s="38" t="e">
        <f aca="false" ca="false" dt2D="false" dtr="false" t="normal">C21+C22+C23+C24+C25</f>
        <v>#GETTING_DATA</v>
      </c>
      <c r="D26" s="39" t="n">
        <f aca="false" ca="false" dt2D="false" dtr="false" t="normal">D21+D22+D23+D24+D25</f>
        <v>17.78</v>
      </c>
      <c r="E26" s="39" t="n">
        <f aca="false" ca="false" dt2D="false" dtr="false" t="normal">E21+E22+E23+E24+E25</f>
        <v>30.08</v>
      </c>
      <c r="F26" s="39" t="n">
        <f aca="false" ca="false" dt2D="false" dtr="false" t="normal">F21+F22+F23+F24+F25</f>
        <v>81.60000000000001</v>
      </c>
      <c r="G26" s="39" t="n">
        <f aca="false" ca="false" dt2D="false" dtr="false" t="normal">G21+G22+G23+G24+G25</f>
        <v>681.6800000000001</v>
      </c>
      <c r="H26" s="40" t="n"/>
    </row>
    <row customFormat="true" ht="15" outlineLevel="0" r="27" s="15">
      <c r="A27" s="36" t="n"/>
      <c r="B27" s="27" t="n"/>
      <c r="C27" s="22" t="n"/>
      <c r="D27" s="22" t="n"/>
      <c r="E27" s="22" t="n"/>
      <c r="F27" s="22" t="n"/>
      <c r="G27" s="22" t="n"/>
      <c r="H27" s="22" t="n"/>
    </row>
    <row customFormat="true" ht="25.5" outlineLevel="0" r="28" s="15">
      <c r="A28" s="41" t="s">
        <v>24</v>
      </c>
      <c r="B28" s="30" t="s">
        <v>25</v>
      </c>
      <c r="C28" s="42" t="n">
        <v>100</v>
      </c>
      <c r="D28" s="43" t="n">
        <v>1.1</v>
      </c>
      <c r="E28" s="43" t="n">
        <v>6.05</v>
      </c>
      <c r="F28" s="43" t="n">
        <v>3.78</v>
      </c>
      <c r="G28" s="43" t="n">
        <v>73.9</v>
      </c>
      <c r="H28" s="28" t="n">
        <v>29</v>
      </c>
    </row>
    <row customFormat="true" ht="39" outlineLevel="0" r="29" s="15">
      <c r="A29" s="29" t="s"/>
      <c r="B29" s="27" t="s">
        <v>26</v>
      </c>
      <c r="C29" s="44" t="e">
        <f aca="false" ca="false" dt2D="false" dtr="false" t="normal">'[1]нед.1 д.1'!C26/200*250</f>
        <v>#GETTING_DATA</v>
      </c>
      <c r="D29" s="34" t="e">
        <f aca="false" ca="false" dt2D="false" dtr="false" t="normal">'[1]нед.1 д.1'!D26/200*250</f>
        <v>#GETTING_DATA</v>
      </c>
      <c r="E29" s="34" t="e">
        <f aca="false" ca="false" dt2D="false" dtr="false" t="normal">'[1]нед.1 д.1'!E26/200*250</f>
        <v>#GETTING_DATA</v>
      </c>
      <c r="F29" s="34" t="e">
        <f aca="false" ca="false" dt2D="false" dtr="false" t="normal">'[1]нед.1 д.1'!F26/200*250</f>
        <v>#GETTING_DATA</v>
      </c>
      <c r="G29" s="34" t="n">
        <v>172.34</v>
      </c>
      <c r="H29" s="28" t="n">
        <v>87</v>
      </c>
    </row>
    <row customFormat="true" ht="38.25" outlineLevel="0" r="30" s="15">
      <c r="A30" s="29" t="s"/>
      <c r="B30" s="45" t="s">
        <v>27</v>
      </c>
      <c r="C30" s="44" t="n">
        <v>100</v>
      </c>
      <c r="D30" s="34" t="n">
        <v>10.93</v>
      </c>
      <c r="E30" s="34" t="n">
        <v>10.47</v>
      </c>
      <c r="F30" s="34" t="n">
        <v>2.93</v>
      </c>
      <c r="G30" s="34" t="n">
        <v>150</v>
      </c>
      <c r="H30" s="28" t="s">
        <v>28</v>
      </c>
    </row>
    <row customFormat="true" customHeight="true" ht="28.5" outlineLevel="0" r="31" s="15">
      <c r="A31" s="29" t="s"/>
      <c r="B31" s="45" t="s">
        <v>29</v>
      </c>
      <c r="C31" s="28" t="n">
        <v>180</v>
      </c>
      <c r="D31" s="28" t="n">
        <v>9.12</v>
      </c>
      <c r="E31" s="28" t="n">
        <v>2.93</v>
      </c>
      <c r="F31" s="28" t="n">
        <v>46.37</v>
      </c>
      <c r="G31" s="28" t="n">
        <v>292.5</v>
      </c>
      <c r="H31" s="28" t="n">
        <v>302</v>
      </c>
    </row>
    <row customFormat="true" ht="26.25" outlineLevel="0" r="32" s="15">
      <c r="A32" s="29" t="s"/>
      <c r="B32" s="27" t="s">
        <v>30</v>
      </c>
      <c r="C32" s="44" t="n">
        <v>200</v>
      </c>
      <c r="D32" s="34" t="n">
        <v>0</v>
      </c>
      <c r="E32" s="34" t="n">
        <v>0</v>
      </c>
      <c r="F32" s="34" t="n">
        <v>21</v>
      </c>
      <c r="G32" s="34" t="n">
        <v>84</v>
      </c>
      <c r="H32" s="28" t="s">
        <v>19</v>
      </c>
    </row>
    <row customFormat="true" ht="15" outlineLevel="0" r="33" s="15">
      <c r="A33" s="29" t="s"/>
      <c r="B33" s="30" t="s">
        <v>18</v>
      </c>
      <c r="C33" s="21" t="n">
        <v>25</v>
      </c>
      <c r="D33" s="21" t="n">
        <v>1.63</v>
      </c>
      <c r="E33" s="21" t="n">
        <v>0.28</v>
      </c>
      <c r="F33" s="21" t="n">
        <v>11.52</v>
      </c>
      <c r="G33" s="21" t="n">
        <v>57.48</v>
      </c>
      <c r="H33" s="28" t="s">
        <v>19</v>
      </c>
    </row>
    <row customFormat="true" ht="25.5" outlineLevel="0" r="34" s="47">
      <c r="A34" s="48" t="s"/>
      <c r="B34" s="49" t="s">
        <v>31</v>
      </c>
      <c r="C34" s="28" t="n">
        <v>50</v>
      </c>
      <c r="D34" s="50" t="n">
        <v>3.25</v>
      </c>
      <c r="E34" s="50" t="n">
        <v>0.55</v>
      </c>
      <c r="F34" s="50" t="n">
        <v>23.05</v>
      </c>
      <c r="G34" s="50" t="n">
        <v>114.95</v>
      </c>
      <c r="H34" s="28" t="s">
        <v>19</v>
      </c>
    </row>
    <row customFormat="true" ht="15" outlineLevel="0" r="35" s="47">
      <c r="A35" s="37" t="s">
        <v>32</v>
      </c>
      <c r="B35" s="27" t="n"/>
      <c r="C35" s="51" t="e">
        <f aca="false" ca="false" dt2D="false" dtr="false" t="normal">C29+C30+C32+C33+C31+C34+C28</f>
        <v>#GETTING_DATA</v>
      </c>
      <c r="D35" s="52" t="e">
        <f aca="false" ca="false" dt2D="false" dtr="false" t="normal">D29+D30+D32+D33+D31+D34+D28</f>
        <v>#GETTING_DATA</v>
      </c>
      <c r="E35" s="52" t="e">
        <f aca="false" ca="false" dt2D="false" dtr="false" t="normal">E29+E30+E32+E33+E31+E34+E28</f>
        <v>#GETTING_DATA</v>
      </c>
      <c r="F35" s="52" t="e">
        <f aca="false" ca="false" dt2D="false" dtr="false" t="normal">F29+F30+F32+F33+F31+F34+F28</f>
        <v>#GETTING_DATA</v>
      </c>
      <c r="G35" s="52" t="n">
        <f aca="false" ca="false" dt2D="false" dtr="false" t="normal">G29+G30+G32+G33+G31+G34+G28</f>
        <v>945.1700000000001</v>
      </c>
      <c r="H35" s="27" t="n"/>
    </row>
  </sheetData>
  <mergeCells count="11">
    <mergeCell ref="A13:H13"/>
    <mergeCell ref="A14:H14"/>
    <mergeCell ref="A20:H20"/>
    <mergeCell ref="A21:A25"/>
    <mergeCell ref="A28:A34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20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4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8" width="14.7109374563868"/>
    <col customWidth="true" max="2" min="2" outlineLevel="0" style="1" width="17.7109372872207"/>
    <col customWidth="true" max="5" min="3" outlineLevel="0" style="8" width="6.71093745638684"/>
    <col customWidth="true" max="6" min="6" outlineLevel="0" style="8" width="8.71093779471921"/>
    <col customWidth="true" max="7" min="7" outlineLevel="0" style="8" width="14.7109374563868"/>
    <col customWidth="true" max="8" min="8" outlineLevel="0" style="8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  <c r="H2" s="1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  <c r="H3" s="1" t="n"/>
    </row>
    <row ht="15.75" outlineLevel="0" r="4">
      <c r="A4" s="4" t="n"/>
      <c r="B4" s="4" t="n"/>
      <c r="C4" s="4" t="n"/>
      <c r="D4" s="4" t="n"/>
      <c r="E4" s="0" t="n"/>
      <c r="F4" s="0" t="n"/>
      <c r="G4" s="5" t="n"/>
      <c r="H4" s="1" t="n"/>
    </row>
    <row ht="15.75" outlineLevel="0" r="5">
      <c r="A5" s="4" t="n"/>
      <c r="B5" s="4" t="n"/>
      <c r="C5" s="4" t="n"/>
      <c r="D5" s="4" t="n"/>
      <c r="E5" s="0" t="n"/>
      <c r="F5" s="0" t="n"/>
      <c r="G5" s="5" t="n"/>
      <c r="H5" s="1" t="n"/>
    </row>
    <row ht="15.75" outlineLevel="0" r="6">
      <c r="A6" s="4" t="n"/>
      <c r="B6" s="4" t="n"/>
      <c r="C6" s="4" t="n"/>
      <c r="D6" s="4" t="n"/>
      <c r="E6" s="0" t="n"/>
      <c r="F6" s="0" t="n"/>
      <c r="G6" s="5" t="n"/>
      <c r="H6" s="1" t="n"/>
    </row>
    <row ht="15.75" outlineLevel="0" r="7">
      <c r="A7" s="6" t="n"/>
      <c r="B7" s="6" t="n"/>
      <c r="C7" s="6" t="n"/>
      <c r="D7" s="6" t="n"/>
      <c r="E7" s="0" t="n"/>
      <c r="F7" s="0" t="n"/>
      <c r="G7" s="0" t="n"/>
      <c r="H7" s="1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  <c r="H8" s="1" t="n"/>
    </row>
    <row ht="15.75" outlineLevel="0" r="9">
      <c r="A9" s="4" t="s">
        <v>2</v>
      </c>
      <c r="B9" s="4" t="n"/>
      <c r="C9" s="4" t="n"/>
      <c r="D9" s="4" t="n"/>
      <c r="H9" s="1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71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44834</v>
      </c>
      <c r="D15" s="11" t="s"/>
      <c r="E15" s="11" t="s"/>
    </row>
    <row customFormat="true" ht="15.75" outlineLevel="0" r="16" s="4">
      <c r="A16" s="12" t="s">
        <v>33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66" t="n"/>
      <c r="B17" s="66" t="n"/>
      <c r="C17" s="66" t="n"/>
      <c r="D17" s="66" t="n"/>
      <c r="E17" s="66" t="n"/>
      <c r="F17" s="66" t="n"/>
      <c r="G17" s="66" t="n"/>
      <c r="H17" s="66" t="n"/>
    </row>
    <row customFormat="true" customHeight="true" ht="31.5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113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customHeight="true" ht="38.25" outlineLevel="0" r="21" s="15">
      <c r="A21" s="26" t="s">
        <v>16</v>
      </c>
      <c r="B21" s="30" t="s">
        <v>114</v>
      </c>
      <c r="C21" s="28" t="n">
        <v>250</v>
      </c>
      <c r="D21" s="34" t="n">
        <v>6.94</v>
      </c>
      <c r="E21" s="34" t="n">
        <v>12.19</v>
      </c>
      <c r="F21" s="34" t="n">
        <v>48.14</v>
      </c>
      <c r="G21" s="34" t="n">
        <v>330.69</v>
      </c>
      <c r="H21" s="28" t="n">
        <v>181</v>
      </c>
    </row>
    <row customFormat="true" ht="15" outlineLevel="0" r="22" s="15">
      <c r="A22" s="29" t="s"/>
      <c r="B22" s="30" t="s">
        <v>18</v>
      </c>
      <c r="C22" s="31" t="n">
        <v>60</v>
      </c>
      <c r="D22" s="32" t="n">
        <v>4.19</v>
      </c>
      <c r="E22" s="32" t="n">
        <v>0.66</v>
      </c>
      <c r="F22" s="32" t="n">
        <v>27.6</v>
      </c>
      <c r="G22" s="32" t="n">
        <v>143.4</v>
      </c>
      <c r="H22" s="33" t="s">
        <v>19</v>
      </c>
    </row>
    <row customFormat="true" ht="15" outlineLevel="0" r="23" s="15">
      <c r="A23" s="29" t="s"/>
      <c r="B23" s="27" t="s">
        <v>21</v>
      </c>
      <c r="C23" s="28" t="n">
        <v>15</v>
      </c>
      <c r="D23" s="56" t="n">
        <v>3.48</v>
      </c>
      <c r="E23" s="56" t="n">
        <v>4.43</v>
      </c>
      <c r="F23" s="56" t="n">
        <f aca="false" ca="false" dt2D="false" dtr="false" t="normal">F61/20*25</f>
        <v>0</v>
      </c>
      <c r="G23" s="34" t="n">
        <v>54</v>
      </c>
      <c r="H23" s="28" t="n">
        <v>15</v>
      </c>
    </row>
    <row customFormat="true" ht="15" outlineLevel="0" r="24" s="15">
      <c r="A24" s="35" t="s"/>
      <c r="B24" s="30" t="s">
        <v>115</v>
      </c>
      <c r="C24" s="44" t="n">
        <v>200</v>
      </c>
      <c r="D24" s="34" t="n">
        <v>3.17</v>
      </c>
      <c r="E24" s="34" t="n">
        <v>2.68</v>
      </c>
      <c r="F24" s="34" t="n">
        <v>15.9</v>
      </c>
      <c r="G24" s="34" t="n">
        <v>100.6</v>
      </c>
      <c r="H24" s="28" t="n">
        <v>379</v>
      </c>
    </row>
    <row customFormat="true" ht="15" outlineLevel="0" r="25" s="15">
      <c r="A25" s="57" t="n"/>
      <c r="B25" s="58" t="s">
        <v>53</v>
      </c>
      <c r="C25" s="44" t="n">
        <v>100</v>
      </c>
      <c r="D25" s="34" t="n">
        <v>0.4</v>
      </c>
      <c r="E25" s="34" t="n">
        <v>0.4</v>
      </c>
      <c r="F25" s="34" t="n">
        <v>9.8</v>
      </c>
      <c r="G25" s="34" t="n">
        <v>47</v>
      </c>
      <c r="H25" s="28" t="n">
        <v>338</v>
      </c>
    </row>
    <row customFormat="true" ht="14.25" outlineLevel="0" r="26" s="7">
      <c r="A26" s="36" t="s">
        <v>23</v>
      </c>
      <c r="B26" s="37" t="n"/>
      <c r="C26" s="38" t="n">
        <f aca="false" ca="false" dt2D="false" dtr="false" t="normal">C21+C22+C23+C24+C25</f>
        <v>625</v>
      </c>
      <c r="D26" s="39" t="n">
        <f aca="false" ca="false" dt2D="false" dtr="false" t="normal">D21+D22+D23+D24+D25</f>
        <v>18.18</v>
      </c>
      <c r="E26" s="39" t="n">
        <f aca="false" ca="false" dt2D="false" dtr="false" t="normal">E21+E22+E23+E24+E25</f>
        <v>20.36</v>
      </c>
      <c r="F26" s="39" t="n">
        <f aca="false" ca="false" dt2D="false" dtr="false" t="normal">F21+F22+F23+F24+F25</f>
        <v>101.44000000000001</v>
      </c>
      <c r="G26" s="39" t="n">
        <f aca="false" ca="false" dt2D="false" dtr="false" t="normal">G21+G22+G23+G24+G25</f>
        <v>675.69</v>
      </c>
      <c r="H26" s="40" t="n"/>
    </row>
    <row customFormat="true" ht="15" outlineLevel="0" r="27" s="15">
      <c r="A27" s="36" t="n"/>
      <c r="B27" s="27" t="n"/>
      <c r="C27" s="22" t="n"/>
      <c r="D27" s="22" t="n"/>
      <c r="E27" s="22" t="n"/>
      <c r="F27" s="22" t="n"/>
      <c r="G27" s="22" t="n"/>
      <c r="H27" s="22" t="n"/>
    </row>
    <row customFormat="true" customHeight="true" ht="30" outlineLevel="0" r="28" s="15">
      <c r="A28" s="26" t="s">
        <v>24</v>
      </c>
      <c r="B28" s="30" t="s">
        <v>64</v>
      </c>
      <c r="C28" s="44" t="n">
        <v>100</v>
      </c>
      <c r="D28" s="34" t="n">
        <v>0.7</v>
      </c>
      <c r="E28" s="34" t="n">
        <v>0.1</v>
      </c>
      <c r="F28" s="34" t="n">
        <v>1.9</v>
      </c>
      <c r="G28" s="34" t="n">
        <v>12</v>
      </c>
      <c r="H28" s="28" t="n">
        <v>71</v>
      </c>
    </row>
    <row customFormat="true" customHeight="true" ht="41.25" outlineLevel="0" r="29" s="15">
      <c r="A29" s="29" t="s"/>
      <c r="B29" s="30" t="s">
        <v>116</v>
      </c>
      <c r="C29" s="44" t="n">
        <v>250</v>
      </c>
      <c r="D29" s="34" t="n">
        <v>5.85</v>
      </c>
      <c r="E29" s="34" t="n">
        <v>8.53</v>
      </c>
      <c r="F29" s="34" t="n">
        <v>8.85</v>
      </c>
      <c r="G29" s="34" t="n">
        <v>128.34</v>
      </c>
      <c r="H29" s="16" t="n">
        <v>98</v>
      </c>
    </row>
    <row customFormat="true" customHeight="true" ht="33" outlineLevel="0" r="30" s="15">
      <c r="A30" s="29" t="s"/>
      <c r="B30" s="30" t="s">
        <v>117</v>
      </c>
      <c r="C30" s="44" t="n">
        <v>115</v>
      </c>
      <c r="D30" s="34" t="n">
        <v>17.83</v>
      </c>
      <c r="E30" s="34" t="n">
        <v>17.02</v>
      </c>
      <c r="F30" s="34" t="n">
        <v>5.67</v>
      </c>
      <c r="G30" s="34" t="n">
        <v>281.34</v>
      </c>
      <c r="H30" s="16" t="n">
        <v>254</v>
      </c>
    </row>
    <row customFormat="true" customHeight="true" ht="28.5" outlineLevel="0" r="31" s="15">
      <c r="A31" s="29" t="s"/>
      <c r="B31" s="45" t="s">
        <v>78</v>
      </c>
      <c r="C31" s="44" t="n">
        <v>180</v>
      </c>
      <c r="D31" s="34" t="n">
        <v>5.35</v>
      </c>
      <c r="E31" s="34" t="n">
        <v>6.91</v>
      </c>
      <c r="F31" s="34" t="n">
        <v>36.54</v>
      </c>
      <c r="G31" s="34" t="n">
        <v>234.84</v>
      </c>
      <c r="H31" s="28" t="n">
        <v>202</v>
      </c>
    </row>
    <row customFormat="true" customHeight="true" ht="26.25" outlineLevel="0" r="32" s="15">
      <c r="A32" s="29" t="s"/>
      <c r="B32" s="27" t="s">
        <v>79</v>
      </c>
      <c r="C32" s="16" t="n">
        <v>200</v>
      </c>
      <c r="D32" s="16" t="n">
        <v>0.68</v>
      </c>
      <c r="E32" s="16" t="n">
        <v>0.3</v>
      </c>
      <c r="F32" s="16" t="n">
        <v>20.76</v>
      </c>
      <c r="G32" s="16" t="n">
        <v>88.2</v>
      </c>
      <c r="H32" s="16" t="n">
        <v>388</v>
      </c>
    </row>
    <row customFormat="true" ht="15" outlineLevel="0" r="33" s="15">
      <c r="A33" s="29" t="s"/>
      <c r="B33" s="30" t="s">
        <v>18</v>
      </c>
      <c r="C33" s="16" t="n">
        <v>40</v>
      </c>
      <c r="D33" s="46" t="n">
        <v>2.78</v>
      </c>
      <c r="E33" s="46" t="n">
        <v>0.44</v>
      </c>
      <c r="F33" s="46" t="n">
        <v>18.4</v>
      </c>
      <c r="G33" s="46" t="n">
        <v>95.6</v>
      </c>
      <c r="H33" s="28" t="s">
        <v>19</v>
      </c>
    </row>
    <row customFormat="true" ht="25.5" outlineLevel="0" r="34" s="15">
      <c r="A34" s="35" t="s"/>
      <c r="B34" s="49" t="s">
        <v>31</v>
      </c>
      <c r="C34" s="28" t="n">
        <v>50</v>
      </c>
      <c r="D34" s="50" t="n">
        <v>3.25</v>
      </c>
      <c r="E34" s="50" t="n">
        <v>0.55</v>
      </c>
      <c r="F34" s="50" t="n">
        <v>23.05</v>
      </c>
      <c r="G34" s="50" t="n">
        <v>114.95</v>
      </c>
      <c r="H34" s="28" t="s">
        <v>19</v>
      </c>
    </row>
    <row customFormat="true" ht="15" outlineLevel="0" r="35" s="15">
      <c r="A35" s="37" t="s">
        <v>32</v>
      </c>
      <c r="B35" s="27" t="n"/>
      <c r="C35" s="51" t="n">
        <f aca="false" ca="false" dt2D="false" dtr="false" t="normal">C28+C29+C30+C31+C32+C33+C34</f>
        <v>935</v>
      </c>
      <c r="D35" s="52" t="n">
        <f aca="false" ca="false" dt2D="false" dtr="false" t="normal">D28+D29+D30+D31+D32+D33+D34</f>
        <v>36.44</v>
      </c>
      <c r="E35" s="52" t="n">
        <f aca="false" ca="false" dt2D="false" dtr="false" t="normal">E28+E29+E30+E31+E32+E33+E34</f>
        <v>33.849999999999994</v>
      </c>
      <c r="F35" s="52" t="n">
        <f aca="false" ca="false" dt2D="false" dtr="false" t="normal">F28+F29+F30+F31+F32+F33+F34</f>
        <v>115.17</v>
      </c>
      <c r="G35" s="52" t="n">
        <f aca="false" ca="false" dt2D="false" dtr="false" t="normal">G28+G29+G30+G31+G32+G33+G34</f>
        <v>955.2700000000001</v>
      </c>
      <c r="H35" s="27" t="n"/>
    </row>
    <row outlineLevel="0" r="37">
      <c r="B37" s="73" t="n"/>
      <c r="C37" s="74" t="n"/>
      <c r="D37" s="75" t="n"/>
      <c r="E37" s="75" t="n"/>
      <c r="F37" s="75" t="n"/>
      <c r="G37" s="75" t="n"/>
      <c r="H37" s="76" t="n"/>
    </row>
    <row outlineLevel="0" r="38">
      <c r="B38" s="77" t="n"/>
      <c r="C38" s="78" t="n"/>
      <c r="D38" s="78" t="n"/>
      <c r="E38" s="78" t="n"/>
      <c r="F38" s="78" t="n"/>
      <c r="G38" s="78" t="n"/>
      <c r="H38" s="78" t="n"/>
    </row>
    <row outlineLevel="0" r="39">
      <c r="B39" s="77" t="n"/>
      <c r="C39" s="78" t="n"/>
      <c r="D39" s="78" t="n"/>
      <c r="E39" s="78" t="n"/>
      <c r="F39" s="78" t="n"/>
      <c r="G39" s="78" t="n"/>
      <c r="H39" s="78" t="n"/>
    </row>
    <row outlineLevel="0" r="40">
      <c r="B40" s="77" t="n"/>
      <c r="C40" s="78" t="n"/>
      <c r="D40" s="78" t="n"/>
      <c r="E40" s="78" t="n"/>
      <c r="F40" s="78" t="n"/>
      <c r="G40" s="78" t="n"/>
      <c r="H40" s="78" t="n"/>
    </row>
    <row outlineLevel="0" r="41">
      <c r="B41" s="79" t="n"/>
      <c r="C41" s="80" t="n"/>
      <c r="D41" s="81" t="n"/>
      <c r="E41" s="81" t="n"/>
      <c r="F41" s="81" t="n"/>
      <c r="G41" s="81" t="n"/>
      <c r="H41" s="82" t="n"/>
    </row>
    <row outlineLevel="0" r="42">
      <c r="B42" s="77" t="n"/>
      <c r="C42" s="78" t="n"/>
      <c r="D42" s="78" t="n"/>
      <c r="E42" s="78" t="n"/>
      <c r="F42" s="78" t="n"/>
      <c r="G42" s="78" t="n"/>
      <c r="H42" s="78" t="n"/>
    </row>
    <row outlineLevel="0" r="43">
      <c r="B43" s="83" t="n"/>
      <c r="C43" s="80" t="n"/>
      <c r="D43" s="81" t="n"/>
      <c r="E43" s="81" t="n"/>
      <c r="F43" s="81" t="n"/>
      <c r="G43" s="81" t="n"/>
      <c r="H43" s="82" t="n"/>
    </row>
  </sheetData>
  <mergeCells count="11">
    <mergeCell ref="A13:H13"/>
    <mergeCell ref="A14:H14"/>
    <mergeCell ref="A20:H20"/>
    <mergeCell ref="A21:A24"/>
    <mergeCell ref="A28:A34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2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C15"/>
  <sheetViews>
    <sheetView showZeros="true" workbookViewId="0"/>
  </sheetViews>
  <sheetFormatPr baseColWidth="8" customHeight="false" defaultColWidth="9.14062530925693" defaultRowHeight="15" zeroHeight="false"/>
  <sheetData>
    <row outlineLevel="0" r="15">
      <c r="C15" s="90" t="n">
        <v>44823</v>
      </c>
    </row>
  </sheetData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4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4.7109374563868"/>
    <col customWidth="true" max="2" min="2" outlineLevel="0" style="1" width="17.7109372872207"/>
    <col customWidth="true" max="5" min="3" outlineLevel="0" style="1" width="6.71093745638684"/>
    <col customWidth="true" max="6" min="6" outlineLevel="0" style="1" width="8.71093779471921"/>
    <col customWidth="true" max="7" min="7" outlineLevel="0" style="1" width="14.7109374563868"/>
    <col customWidth="true" max="8" min="8" outlineLevel="0" style="1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</row>
    <row ht="15.75" outlineLevel="0" r="4">
      <c r="A4" s="4" t="n"/>
      <c r="B4" s="4" t="n"/>
      <c r="C4" s="4" t="n"/>
      <c r="D4" s="4" t="n"/>
      <c r="E4" s="0" t="n"/>
      <c r="F4" s="0" t="n"/>
      <c r="G4" s="5" t="n"/>
    </row>
    <row ht="15.75" outlineLevel="0" r="5">
      <c r="A5" s="4" t="n"/>
      <c r="B5" s="4" t="n"/>
      <c r="C5" s="4" t="n"/>
      <c r="D5" s="4" t="n"/>
      <c r="E5" s="0" t="n"/>
      <c r="F5" s="0" t="n"/>
      <c r="G5" s="5" t="n"/>
    </row>
    <row ht="15.75" outlineLevel="0" r="6">
      <c r="A6" s="4" t="n"/>
      <c r="B6" s="4" t="n"/>
      <c r="C6" s="4" t="n"/>
      <c r="D6" s="4" t="n"/>
      <c r="E6" s="0" t="n"/>
      <c r="F6" s="0" t="n"/>
      <c r="G6" s="5" t="n"/>
    </row>
    <row ht="15.75" outlineLevel="0" r="7">
      <c r="A7" s="6" t="n"/>
      <c r="B7" s="6" t="n"/>
      <c r="C7" s="6" t="n"/>
      <c r="D7" s="6" t="n"/>
      <c r="E7" s="0" t="n"/>
      <c r="F7" s="0" t="n"/>
      <c r="G7" s="0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</row>
    <row ht="15.75" outlineLevel="0" r="9">
      <c r="A9" s="4" t="s">
        <v>2</v>
      </c>
      <c r="B9" s="4" t="n"/>
      <c r="C9" s="4" t="n"/>
      <c r="D9" s="4" t="n"/>
      <c r="E9" s="8" t="n"/>
      <c r="F9" s="8" t="n"/>
      <c r="G9" s="8" t="n"/>
    </row>
    <row outlineLevel="0" r="10">
      <c r="A10" s="8" t="n"/>
      <c r="C10" s="8" t="n"/>
      <c r="D10" s="8" t="n"/>
      <c r="E10" s="8" t="n"/>
      <c r="F10" s="8" t="n"/>
      <c r="G10" s="8" t="n"/>
      <c r="H10" s="8" t="n"/>
    </row>
    <row outlineLevel="0" r="11">
      <c r="A11" s="8" t="n"/>
      <c r="C11" s="8" t="n"/>
      <c r="D11" s="8" t="n"/>
      <c r="E11" s="8" t="n"/>
      <c r="F11" s="8" t="n"/>
      <c r="G11" s="8" t="n"/>
      <c r="H11" s="8" t="n"/>
    </row>
    <row outlineLevel="0" r="12">
      <c r="A12" s="8" t="n"/>
      <c r="C12" s="8" t="n"/>
      <c r="D12" s="8" t="n"/>
      <c r="E12" s="8" t="n"/>
      <c r="F12" s="8" t="n"/>
      <c r="G12" s="8" t="n"/>
      <c r="H12" s="8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34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44824</v>
      </c>
      <c r="D15" s="11" t="s"/>
      <c r="E15" s="11" t="s"/>
    </row>
    <row customFormat="true" ht="15.75" outlineLevel="0" r="16" s="4">
      <c r="A16" s="12" t="s">
        <v>5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12" t="n"/>
      <c r="B17" s="12" t="n"/>
      <c r="C17" s="12" t="n"/>
      <c r="D17" s="12" t="n"/>
      <c r="E17" s="12" t="n"/>
      <c r="F17" s="12" t="n"/>
      <c r="G17" s="12" t="n"/>
      <c r="H17" s="12" t="n"/>
    </row>
    <row customFormat="true" customHeight="true" ht="42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35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customHeight="true" ht="41.25" outlineLevel="0" r="21" s="15">
      <c r="A21" s="26" t="s">
        <v>16</v>
      </c>
      <c r="B21" s="27" t="s">
        <v>36</v>
      </c>
      <c r="C21" s="16" t="n">
        <v>60</v>
      </c>
      <c r="D21" s="46" t="n">
        <v>0.9</v>
      </c>
      <c r="E21" s="46" t="n">
        <v>3.05</v>
      </c>
      <c r="F21" s="46" t="n">
        <v>10.82</v>
      </c>
      <c r="G21" s="16" t="n">
        <v>62.22</v>
      </c>
      <c r="H21" s="16" t="n">
        <v>61</v>
      </c>
    </row>
    <row customFormat="true" customHeight="true" ht="28.5" outlineLevel="0" r="22" s="15">
      <c r="A22" s="29" t="s"/>
      <c r="B22" s="30" t="s">
        <v>37</v>
      </c>
      <c r="C22" s="53" t="s">
        <v>38</v>
      </c>
      <c r="D22" s="46" t="n">
        <v>10.7</v>
      </c>
      <c r="E22" s="46" t="n">
        <v>5.56</v>
      </c>
      <c r="F22" s="46" t="n">
        <v>60.71</v>
      </c>
      <c r="G22" s="16" t="n">
        <v>347.95</v>
      </c>
      <c r="H22" s="16" t="n">
        <v>399</v>
      </c>
    </row>
    <row customFormat="true" ht="26.25" outlineLevel="0" r="23" s="15">
      <c r="A23" s="29" t="s"/>
      <c r="B23" s="27" t="s">
        <v>39</v>
      </c>
      <c r="C23" s="54" t="s">
        <v>40</v>
      </c>
      <c r="D23" s="34" t="n">
        <v>0.53</v>
      </c>
      <c r="E23" s="34" t="n">
        <v>0</v>
      </c>
      <c r="F23" s="34" t="n">
        <v>9.47</v>
      </c>
      <c r="G23" s="34" t="n">
        <v>60</v>
      </c>
      <c r="H23" s="16" t="n">
        <v>376</v>
      </c>
    </row>
    <row customFormat="true" customHeight="true" ht="20.25" outlineLevel="0" r="24" s="15">
      <c r="A24" s="35" t="s"/>
      <c r="B24" s="30" t="s">
        <v>18</v>
      </c>
      <c r="C24" s="16" t="n">
        <v>50</v>
      </c>
      <c r="D24" s="46" t="n">
        <v>3.49</v>
      </c>
      <c r="E24" s="46" t="n">
        <v>0.55</v>
      </c>
      <c r="F24" s="46" t="n">
        <v>23</v>
      </c>
      <c r="G24" s="46" t="n">
        <v>119.5</v>
      </c>
      <c r="H24" s="33" t="s">
        <v>19</v>
      </c>
    </row>
    <row customFormat="true" customHeight="true" ht="19.5" outlineLevel="0" r="25" s="15">
      <c r="A25" s="36" t="s">
        <v>23</v>
      </c>
      <c r="B25" s="37" t="n"/>
      <c r="C25" s="38" t="n">
        <v>505</v>
      </c>
      <c r="D25" s="39" t="n">
        <f aca="false" ca="false" dt2D="false" dtr="false" t="normal">D21+D22+D23+D24</f>
        <v>15.62</v>
      </c>
      <c r="E25" s="39" t="n">
        <f aca="false" ca="false" dt2D="false" dtr="false" t="normal">E21+E22+E23+E24</f>
        <v>9.16</v>
      </c>
      <c r="F25" s="39" t="n">
        <f aca="false" ca="false" dt2D="false" dtr="false" t="normal">F21+F22+F23+F24</f>
        <v>104</v>
      </c>
      <c r="G25" s="39" t="n">
        <f aca="false" ca="false" dt2D="false" dtr="false" t="normal">G21+G22+G23+G24</f>
        <v>589.67</v>
      </c>
      <c r="H25" s="36" t="n"/>
    </row>
    <row customFormat="true" ht="15" outlineLevel="0" r="26" s="15">
      <c r="A26" s="36" t="n"/>
      <c r="B26" s="27" t="n"/>
      <c r="C26" s="22" t="n"/>
      <c r="D26" s="22" t="n"/>
      <c r="E26" s="22" t="n"/>
      <c r="F26" s="22" t="n"/>
      <c r="G26" s="22" t="n"/>
      <c r="H26" s="22" t="n"/>
    </row>
    <row customFormat="true" ht="25.5" outlineLevel="0" r="27" s="15">
      <c r="A27" s="41" t="s">
        <v>24</v>
      </c>
      <c r="B27" s="45" t="s">
        <v>41</v>
      </c>
      <c r="C27" s="44" t="n">
        <v>60</v>
      </c>
      <c r="D27" s="34" t="n">
        <v>0.66</v>
      </c>
      <c r="E27" s="34" t="n">
        <v>0</v>
      </c>
      <c r="F27" s="34" t="n">
        <v>2.28</v>
      </c>
      <c r="G27" s="34" t="n">
        <v>13.2</v>
      </c>
      <c r="H27" s="28" t="n">
        <v>71</v>
      </c>
    </row>
    <row customFormat="true" ht="51" outlineLevel="0" r="28" s="15">
      <c r="A28" s="29" t="s"/>
      <c r="B28" s="45" t="s">
        <v>42</v>
      </c>
      <c r="C28" s="44" t="n">
        <v>200</v>
      </c>
      <c r="D28" s="34" t="n">
        <v>7.77</v>
      </c>
      <c r="E28" s="34" t="n">
        <v>7.15</v>
      </c>
      <c r="F28" s="34" t="n">
        <v>6.75</v>
      </c>
      <c r="G28" s="34" t="n">
        <v>129.98</v>
      </c>
      <c r="H28" s="28" t="n">
        <v>88</v>
      </c>
    </row>
    <row customFormat="true" customHeight="true" ht="39" outlineLevel="0" r="29" s="15">
      <c r="A29" s="29" t="s"/>
      <c r="B29" s="45" t="s">
        <v>43</v>
      </c>
      <c r="C29" s="44" t="n">
        <v>110</v>
      </c>
      <c r="D29" s="34" t="n">
        <v>10.83</v>
      </c>
      <c r="E29" s="34" t="n">
        <v>14.8</v>
      </c>
      <c r="F29" s="34" t="n">
        <v>11.34</v>
      </c>
      <c r="G29" s="34" t="n">
        <v>237</v>
      </c>
      <c r="H29" s="16" t="s">
        <v>44</v>
      </c>
    </row>
    <row customFormat="true" ht="15" outlineLevel="0" r="30" s="15">
      <c r="A30" s="29" t="s"/>
      <c r="B30" s="45" t="s">
        <v>45</v>
      </c>
      <c r="C30" s="28" t="n">
        <v>150</v>
      </c>
      <c r="D30" s="34" t="n">
        <v>3.64</v>
      </c>
      <c r="E30" s="34" t="n">
        <v>4.3</v>
      </c>
      <c r="F30" s="34" t="n">
        <v>36.67</v>
      </c>
      <c r="G30" s="34" t="n">
        <v>193.95</v>
      </c>
      <c r="H30" s="28" t="n">
        <v>305</v>
      </c>
    </row>
    <row customFormat="true" customHeight="true" ht="26.25" outlineLevel="0" r="31" s="15">
      <c r="A31" s="29" t="s"/>
      <c r="B31" s="45" t="s">
        <v>46</v>
      </c>
      <c r="C31" s="44" t="n">
        <v>200</v>
      </c>
      <c r="D31" s="34" t="n">
        <v>0.16</v>
      </c>
      <c r="E31" s="34" t="n">
        <v>0.16</v>
      </c>
      <c r="F31" s="34" t="n">
        <v>27.88</v>
      </c>
      <c r="G31" s="34" t="n">
        <v>114.6</v>
      </c>
      <c r="H31" s="16" t="n">
        <v>389</v>
      </c>
    </row>
    <row customFormat="true" ht="15" outlineLevel="0" r="32" s="15">
      <c r="A32" s="29" t="s"/>
      <c r="B32" s="30" t="s">
        <v>18</v>
      </c>
      <c r="C32" s="16" t="n">
        <v>20</v>
      </c>
      <c r="D32" s="46" t="n">
        <v>1.39</v>
      </c>
      <c r="E32" s="46" t="n">
        <v>0.22</v>
      </c>
      <c r="F32" s="46" t="n">
        <v>9.2</v>
      </c>
      <c r="G32" s="46" t="n">
        <v>47.8</v>
      </c>
      <c r="H32" s="28" t="s">
        <v>19</v>
      </c>
    </row>
    <row customFormat="true" ht="25.5" outlineLevel="0" r="33" s="47">
      <c r="A33" s="48" t="s"/>
      <c r="B33" s="49" t="s">
        <v>31</v>
      </c>
      <c r="C33" s="28" t="n">
        <v>40</v>
      </c>
      <c r="D33" s="50" t="n">
        <v>2.6</v>
      </c>
      <c r="E33" s="50" t="n">
        <v>0.44</v>
      </c>
      <c r="F33" s="50" t="n">
        <v>18.44</v>
      </c>
      <c r="G33" s="50" t="n">
        <v>91.96</v>
      </c>
      <c r="H33" s="28" t="s">
        <v>19</v>
      </c>
    </row>
    <row customFormat="true" ht="15" outlineLevel="0" r="34" s="47">
      <c r="A34" s="37" t="s">
        <v>32</v>
      </c>
      <c r="B34" s="27" t="n"/>
      <c r="C34" s="51" t="n">
        <f aca="false" ca="false" dt2D="false" dtr="false" t="normal">C28+C29+C31+C32+C30+C33+C27</f>
        <v>780</v>
      </c>
      <c r="D34" s="52" t="n">
        <f aca="false" ca="false" dt2D="false" dtr="false" t="normal">D28+D29+D31+D32+D30+D33+D27</f>
        <v>27.050000000000004</v>
      </c>
      <c r="E34" s="52" t="n">
        <f aca="false" ca="false" dt2D="false" dtr="false" t="normal">E28+E29+E31+E32+E30+E33+E27</f>
        <v>27.070000000000004</v>
      </c>
      <c r="F34" s="52" t="n">
        <f aca="false" ca="false" dt2D="false" dtr="false" t="normal">F28+F29+F31+F32+F30+F33+F27</f>
        <v>112.56</v>
      </c>
      <c r="G34" s="52" t="n">
        <f aca="false" ca="false" dt2D="false" dtr="false" t="normal">G28+G29+G31+G32+G30+G33+G27</f>
        <v>828.49</v>
      </c>
      <c r="H34" s="27" t="n"/>
    </row>
  </sheetData>
  <mergeCells count="11">
    <mergeCell ref="A13:H13"/>
    <mergeCell ref="A14:H14"/>
    <mergeCell ref="A20:H20"/>
    <mergeCell ref="A21:A24"/>
    <mergeCell ref="A27:A33"/>
    <mergeCell ref="C15:E15"/>
    <mergeCell ref="A16:H16"/>
    <mergeCell ref="A18:A19"/>
    <mergeCell ref="B18:B19"/>
    <mergeCell ref="C18:C19"/>
    <mergeCell ref="D18:F18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4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4.7109374563868"/>
    <col customWidth="true" max="2" min="2" outlineLevel="0" style="1" width="17.7109372872207"/>
    <col customWidth="true" max="5" min="3" outlineLevel="0" style="1" width="6.71093745638684"/>
    <col customWidth="true" max="6" min="6" outlineLevel="0" style="1" width="8.71093779471921"/>
    <col customWidth="true" max="7" min="7" outlineLevel="0" style="1" width="14.7109374563868"/>
    <col customWidth="true" max="8" min="8" outlineLevel="0" style="1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</row>
    <row ht="15.75" outlineLevel="0" r="4">
      <c r="A4" s="4" t="n"/>
      <c r="B4" s="4" t="n"/>
      <c r="C4" s="4" t="n"/>
      <c r="D4" s="4" t="n"/>
      <c r="E4" s="0" t="n"/>
      <c r="F4" s="0" t="n"/>
      <c r="G4" s="5" t="n"/>
    </row>
    <row ht="15.75" outlineLevel="0" r="5">
      <c r="A5" s="4" t="n"/>
      <c r="B5" s="4" t="n"/>
      <c r="C5" s="4" t="n"/>
      <c r="D5" s="4" t="n"/>
      <c r="E5" s="0" t="n"/>
      <c r="F5" s="0" t="n"/>
      <c r="G5" s="5" t="n"/>
    </row>
    <row ht="15.75" outlineLevel="0" r="6">
      <c r="A6" s="4" t="n"/>
      <c r="B6" s="4" t="n"/>
      <c r="C6" s="4" t="n"/>
      <c r="D6" s="4" t="n"/>
      <c r="E6" s="0" t="n"/>
      <c r="F6" s="0" t="n"/>
      <c r="G6" s="5" t="n"/>
    </row>
    <row ht="15.75" outlineLevel="0" r="7">
      <c r="A7" s="6" t="n"/>
      <c r="B7" s="6" t="n"/>
      <c r="C7" s="6" t="n"/>
      <c r="D7" s="6" t="n"/>
      <c r="E7" s="0" t="n"/>
      <c r="F7" s="0" t="n"/>
      <c r="G7" s="0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</row>
    <row ht="15.75" outlineLevel="0" r="9">
      <c r="A9" s="4" t="s">
        <v>2</v>
      </c>
      <c r="B9" s="4" t="n"/>
      <c r="C9" s="4" t="n"/>
      <c r="D9" s="4" t="n"/>
      <c r="E9" s="8" t="n"/>
      <c r="F9" s="8" t="n"/>
      <c r="G9" s="8" t="n"/>
    </row>
    <row outlineLevel="0" r="10">
      <c r="A10" s="8" t="n"/>
      <c r="C10" s="8" t="n"/>
      <c r="D10" s="8" t="n"/>
      <c r="E10" s="8" t="n"/>
      <c r="F10" s="8" t="n"/>
      <c r="G10" s="8" t="n"/>
      <c r="H10" s="8" t="n"/>
    </row>
    <row outlineLevel="0" r="11">
      <c r="A11" s="8" t="n"/>
      <c r="C11" s="8" t="n"/>
      <c r="D11" s="8" t="n"/>
      <c r="E11" s="8" t="n"/>
      <c r="F11" s="8" t="n"/>
      <c r="G11" s="8" t="n"/>
      <c r="H11" s="8" t="n"/>
    </row>
    <row outlineLevel="0" r="12">
      <c r="A12" s="8" t="n"/>
      <c r="C12" s="8" t="n"/>
      <c r="D12" s="8" t="n"/>
      <c r="E12" s="8" t="n"/>
      <c r="F12" s="8" t="n"/>
      <c r="G12" s="8" t="n"/>
      <c r="H12" s="8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34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44824</v>
      </c>
      <c r="D15" s="11" t="s"/>
      <c r="E15" s="11" t="s"/>
    </row>
    <row customFormat="true" customHeight="true" ht="15.75" outlineLevel="0" r="16" s="4">
      <c r="A16" s="12" t="s">
        <v>33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12" t="n"/>
      <c r="B17" s="12" t="n"/>
      <c r="C17" s="12" t="n"/>
      <c r="D17" s="12" t="n"/>
      <c r="E17" s="12" t="n"/>
      <c r="F17" s="12" t="n"/>
      <c r="G17" s="12" t="n"/>
      <c r="H17" s="12" t="n"/>
    </row>
    <row customFormat="true" customHeight="true" ht="42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35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customHeight="true" ht="40.5" outlineLevel="0" r="21" s="15">
      <c r="A21" s="26" t="s">
        <v>16</v>
      </c>
      <c r="B21" s="27" t="s">
        <v>47</v>
      </c>
      <c r="C21" s="16" t="n">
        <v>150</v>
      </c>
      <c r="D21" s="46" t="n">
        <v>1.59</v>
      </c>
      <c r="E21" s="46" t="n">
        <v>0.26</v>
      </c>
      <c r="F21" s="46" t="n">
        <v>12.78</v>
      </c>
      <c r="G21" s="46" t="n">
        <v>59.85</v>
      </c>
      <c r="H21" s="16" t="n">
        <v>59</v>
      </c>
    </row>
    <row customFormat="true" customHeight="true" ht="28.5" outlineLevel="0" r="22" s="15">
      <c r="A22" s="29" t="s"/>
      <c r="B22" s="30" t="s">
        <v>37</v>
      </c>
      <c r="C22" s="53" t="s">
        <v>48</v>
      </c>
      <c r="D22" s="46" t="e">
        <f aca="false" ca="false" dt2D="false" dtr="false" t="normal">'[1]нед.1 д.2'!D19/180*210</f>
        <v>#GETTING_DATA</v>
      </c>
      <c r="E22" s="46" t="e">
        <f aca="false" ca="false" dt2D="false" dtr="false" t="normal">'[1]нед.1 д.2'!E19/180*210</f>
        <v>#GETTING_DATA</v>
      </c>
      <c r="F22" s="46" t="e">
        <f aca="false" ca="false" dt2D="false" dtr="false" t="normal">'[1]нед.1 д.2'!F19/180*210</f>
        <v>#GETTING_DATA</v>
      </c>
      <c r="G22" s="46" t="n">
        <v>385.01</v>
      </c>
      <c r="H22" s="16" t="n">
        <v>399</v>
      </c>
    </row>
    <row customFormat="true" ht="26.25" outlineLevel="0" r="23" s="15">
      <c r="A23" s="29" t="s"/>
      <c r="B23" s="27" t="s">
        <v>39</v>
      </c>
      <c r="C23" s="28" t="n">
        <v>200</v>
      </c>
      <c r="D23" s="34" t="n">
        <v>0.53</v>
      </c>
      <c r="E23" s="34" t="n">
        <v>0</v>
      </c>
      <c r="F23" s="34" t="n">
        <v>9.47</v>
      </c>
      <c r="G23" s="34" t="n">
        <v>60</v>
      </c>
      <c r="H23" s="16" t="n">
        <v>376</v>
      </c>
    </row>
    <row customFormat="true" customHeight="true" ht="20.25" outlineLevel="0" r="24" s="15">
      <c r="A24" s="35" t="s"/>
      <c r="B24" s="30" t="s">
        <v>18</v>
      </c>
      <c r="C24" s="31" t="n">
        <v>70</v>
      </c>
      <c r="D24" s="32" t="n">
        <v>4.89</v>
      </c>
      <c r="E24" s="32" t="n">
        <v>0.77</v>
      </c>
      <c r="F24" s="32" t="n">
        <v>32.2</v>
      </c>
      <c r="G24" s="32" t="n">
        <v>167.3</v>
      </c>
      <c r="H24" s="33" t="s">
        <v>19</v>
      </c>
    </row>
    <row customFormat="true" customHeight="true" ht="19.5" outlineLevel="0" r="25" s="15">
      <c r="A25" s="36" t="s">
        <v>23</v>
      </c>
      <c r="B25" s="37" t="n"/>
      <c r="C25" s="38" t="n">
        <v>570</v>
      </c>
      <c r="D25" s="39" t="e">
        <f aca="false" ca="false" dt2D="false" dtr="false" t="normal">D21+D22+D23+D24</f>
        <v>#GETTING_DATA</v>
      </c>
      <c r="E25" s="39" t="e">
        <f aca="false" ca="false" dt2D="false" dtr="false" t="normal">E21+E22+E23+E24</f>
        <v>#GETTING_DATA</v>
      </c>
      <c r="F25" s="39" t="e">
        <f aca="false" ca="false" dt2D="false" dtr="false" t="normal">F21+F22+F23+F24</f>
        <v>#GETTING_DATA</v>
      </c>
      <c r="G25" s="39" t="n">
        <f aca="false" ca="false" dt2D="false" dtr="false" t="normal">G21+G22+G23+G24</f>
        <v>672.1600000000001</v>
      </c>
      <c r="H25" s="36" t="n"/>
    </row>
    <row customFormat="true" ht="15" outlineLevel="0" r="26" s="15">
      <c r="A26" s="36" t="n"/>
      <c r="B26" s="27" t="n"/>
      <c r="C26" s="22" t="n"/>
      <c r="D26" s="22" t="n"/>
      <c r="E26" s="22" t="n"/>
      <c r="F26" s="22" t="n"/>
      <c r="G26" s="22" t="n"/>
      <c r="H26" s="22" t="n"/>
    </row>
    <row customFormat="true" ht="25.5" outlineLevel="0" r="27" s="15">
      <c r="A27" s="41" t="s">
        <v>24</v>
      </c>
      <c r="B27" s="45" t="s">
        <v>41</v>
      </c>
      <c r="C27" s="44" t="n">
        <v>100</v>
      </c>
      <c r="D27" s="34" t="n">
        <v>1.1</v>
      </c>
      <c r="E27" s="34" t="e">
        <f aca="false" ca="false" dt2D="false" dtr="false" t="normal">'[1]нед.1 д.2'!E24/60*100</f>
        <v>#GETTING_DATA</v>
      </c>
      <c r="F27" s="34" t="n">
        <v>3.8</v>
      </c>
      <c r="G27" s="34" t="n">
        <v>22</v>
      </c>
      <c r="H27" s="28" t="n">
        <v>71</v>
      </c>
    </row>
    <row customFormat="true" ht="51" outlineLevel="0" r="28" s="15">
      <c r="A28" s="29" t="s"/>
      <c r="B28" s="45" t="s">
        <v>42</v>
      </c>
      <c r="C28" s="44" t="n">
        <v>250</v>
      </c>
      <c r="D28" s="34" t="n">
        <v>9.71</v>
      </c>
      <c r="E28" s="34" t="n">
        <v>8.94</v>
      </c>
      <c r="F28" s="34" t="n">
        <v>8.44</v>
      </c>
      <c r="G28" s="34" t="n">
        <v>162.48</v>
      </c>
      <c r="H28" s="28" t="n">
        <v>88</v>
      </c>
    </row>
    <row customFormat="true" customHeight="true" ht="39" outlineLevel="0" r="29" s="15">
      <c r="A29" s="29" t="s"/>
      <c r="B29" s="45" t="s">
        <v>43</v>
      </c>
      <c r="C29" s="44" t="n">
        <v>110</v>
      </c>
      <c r="D29" s="34" t="n">
        <v>12.83</v>
      </c>
      <c r="E29" s="34" t="n">
        <v>14.8</v>
      </c>
      <c r="F29" s="34" t="n">
        <v>11.34</v>
      </c>
      <c r="G29" s="34" t="n">
        <v>235</v>
      </c>
      <c r="H29" s="16" t="s">
        <v>44</v>
      </c>
    </row>
    <row customFormat="true" ht="15" outlineLevel="0" r="30" s="15">
      <c r="A30" s="29" t="s"/>
      <c r="B30" s="45" t="s">
        <v>45</v>
      </c>
      <c r="C30" s="28" t="e">
        <f aca="false" ca="false" dt2D="false" dtr="false" t="normal">'[1]нед.1 д.2'!C27/150*180</f>
        <v>#GETTING_DATA</v>
      </c>
      <c r="D30" s="34" t="e">
        <f aca="false" ca="false" dt2D="false" dtr="false" t="normal">'[1]нед.1 д.2'!D27/150*180</f>
        <v>#GETTING_DATA</v>
      </c>
      <c r="E30" s="34" t="e">
        <f aca="false" ca="false" dt2D="false" dtr="false" t="normal">'[1]нед.1 д.2'!E27/150*180</f>
        <v>#GETTING_DATA</v>
      </c>
      <c r="F30" s="34" t="e">
        <f aca="false" ca="false" dt2D="false" dtr="false" t="normal">'[1]нед.1 д.2'!F27/150*180</f>
        <v>#GETTING_DATA</v>
      </c>
      <c r="G30" s="34" t="n">
        <v>230.74</v>
      </c>
      <c r="H30" s="28" t="n">
        <v>305</v>
      </c>
    </row>
    <row customFormat="true" customHeight="true" ht="26.25" outlineLevel="0" r="31" s="15">
      <c r="A31" s="29" t="s"/>
      <c r="B31" s="45" t="s">
        <v>46</v>
      </c>
      <c r="C31" s="44" t="n">
        <v>200</v>
      </c>
      <c r="D31" s="34" t="n">
        <v>0.16</v>
      </c>
      <c r="E31" s="34" t="n">
        <v>0.16</v>
      </c>
      <c r="F31" s="34" t="n">
        <v>27.88</v>
      </c>
      <c r="G31" s="34" t="n">
        <v>114.6</v>
      </c>
      <c r="H31" s="16" t="n">
        <v>389</v>
      </c>
    </row>
    <row customFormat="true" ht="15" outlineLevel="0" r="32" s="15">
      <c r="A32" s="29" t="s"/>
      <c r="B32" s="30" t="s">
        <v>18</v>
      </c>
      <c r="C32" s="55" t="n">
        <v>30</v>
      </c>
      <c r="D32" s="46" t="n">
        <v>2.09</v>
      </c>
      <c r="E32" s="46" t="n">
        <v>0.33</v>
      </c>
      <c r="F32" s="46" t="n">
        <v>13.8</v>
      </c>
      <c r="G32" s="46" t="n">
        <v>71.7</v>
      </c>
      <c r="H32" s="28" t="s">
        <v>19</v>
      </c>
    </row>
    <row customFormat="true" ht="25.5" outlineLevel="0" r="33" s="47">
      <c r="A33" s="48" t="s"/>
      <c r="B33" s="49" t="s">
        <v>31</v>
      </c>
      <c r="C33" s="28" t="n">
        <v>50</v>
      </c>
      <c r="D33" s="50" t="n">
        <v>3.25</v>
      </c>
      <c r="E33" s="50" t="n">
        <v>0.55</v>
      </c>
      <c r="F33" s="50" t="n">
        <v>23.05</v>
      </c>
      <c r="G33" s="50" t="n">
        <v>114.95</v>
      </c>
      <c r="H33" s="28" t="s">
        <v>19</v>
      </c>
    </row>
    <row customFormat="true" ht="15" outlineLevel="0" r="34" s="47">
      <c r="A34" s="37" t="s">
        <v>32</v>
      </c>
      <c r="B34" s="27" t="n"/>
      <c r="C34" s="51" t="e">
        <f aca="false" ca="false" dt2D="false" dtr="false" t="normal">C28+C29+C31+C32+C30+C33+C27</f>
        <v>#GETTING_DATA</v>
      </c>
      <c r="D34" s="52" t="e">
        <f aca="false" ca="false" dt2D="false" dtr="false" t="normal">D28+D29+D31+D32+D30+D33+D27</f>
        <v>#GETTING_DATA</v>
      </c>
      <c r="E34" s="52" t="e">
        <f aca="false" ca="false" dt2D="false" dtr="false" t="normal">E28+E29+E31+E32+E30+E33+E27</f>
        <v>#GETTING_DATA</v>
      </c>
      <c r="F34" s="52" t="e">
        <f aca="false" ca="false" dt2D="false" dtr="false" t="normal">F28+F29+F31+F32+F30+F33+F27</f>
        <v>#GETTING_DATA</v>
      </c>
      <c r="G34" s="52" t="n">
        <f aca="false" ca="false" dt2D="false" dtr="false" t="normal">G28+G29+G31+G32+G30+G33+G27</f>
        <v>951.4700000000001</v>
      </c>
      <c r="H34" s="27" t="n"/>
    </row>
  </sheetData>
  <mergeCells count="11">
    <mergeCell ref="A13:H13"/>
    <mergeCell ref="A14:H14"/>
    <mergeCell ref="A20:H20"/>
    <mergeCell ref="A21:A24"/>
    <mergeCell ref="A27:A33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4.7109374563868"/>
    <col customWidth="true" max="2" min="2" outlineLevel="0" style="1" width="17.7109372872207"/>
    <col customWidth="true" max="5" min="3" outlineLevel="0" style="1" width="6.71093745638684"/>
    <col customWidth="true" max="6" min="6" outlineLevel="0" style="1" width="8.71093779471921"/>
    <col customWidth="true" max="7" min="7" outlineLevel="0" style="1" width="14.7109374563868"/>
    <col customWidth="true" max="8" min="8" outlineLevel="0" style="1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</row>
    <row ht="15.75" outlineLevel="0" r="4">
      <c r="A4" s="4" t="n"/>
      <c r="B4" s="4" t="n"/>
      <c r="C4" s="4" t="n"/>
      <c r="D4" s="4" t="n"/>
      <c r="E4" s="0" t="n"/>
      <c r="F4" s="0" t="n"/>
      <c r="G4" s="5" t="n"/>
    </row>
    <row ht="15.75" outlineLevel="0" r="5">
      <c r="A5" s="4" t="n"/>
      <c r="B5" s="4" t="n"/>
      <c r="C5" s="4" t="n"/>
      <c r="D5" s="4" t="n"/>
      <c r="E5" s="0" t="n"/>
      <c r="F5" s="0" t="n"/>
      <c r="G5" s="5" t="n"/>
    </row>
    <row ht="15.75" outlineLevel="0" r="6">
      <c r="A6" s="4" t="n"/>
      <c r="B6" s="4" t="n"/>
      <c r="C6" s="4" t="n"/>
      <c r="D6" s="4" t="n"/>
      <c r="E6" s="0" t="n"/>
      <c r="F6" s="0" t="n"/>
      <c r="G6" s="5" t="n"/>
    </row>
    <row ht="15.75" outlineLevel="0" r="7">
      <c r="A7" s="6" t="n"/>
      <c r="B7" s="6" t="n"/>
      <c r="C7" s="6" t="n"/>
      <c r="D7" s="6" t="n"/>
      <c r="E7" s="0" t="n"/>
      <c r="F7" s="0" t="n"/>
      <c r="G7" s="0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</row>
    <row ht="15.75" outlineLevel="0" r="9">
      <c r="A9" s="4" t="s">
        <v>2</v>
      </c>
      <c r="B9" s="4" t="n"/>
      <c r="C9" s="4" t="n"/>
      <c r="D9" s="4" t="n"/>
      <c r="E9" s="8" t="n"/>
      <c r="F9" s="8" t="n"/>
      <c r="G9" s="8" t="n"/>
    </row>
    <row outlineLevel="0" r="10">
      <c r="A10" s="8" t="n"/>
      <c r="C10" s="8" t="n"/>
      <c r="D10" s="8" t="n"/>
      <c r="E10" s="8" t="n"/>
      <c r="F10" s="8" t="n"/>
      <c r="G10" s="8" t="n"/>
      <c r="H10" s="8" t="n"/>
    </row>
    <row outlineLevel="0" r="11">
      <c r="A11" s="8" t="n"/>
      <c r="C11" s="8" t="n"/>
      <c r="D11" s="8" t="n"/>
      <c r="E11" s="8" t="n"/>
      <c r="F11" s="8" t="n"/>
      <c r="G11" s="8" t="n"/>
      <c r="H11" s="8" t="n"/>
    </row>
    <row outlineLevel="0" r="12">
      <c r="A12" s="8" t="n"/>
      <c r="C12" s="8" t="n"/>
      <c r="D12" s="8" t="n"/>
      <c r="E12" s="8" t="n"/>
      <c r="F12" s="8" t="n"/>
      <c r="G12" s="8" t="n"/>
      <c r="H12" s="8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49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44825</v>
      </c>
      <c r="D15" s="11" t="s"/>
      <c r="E15" s="11" t="s"/>
    </row>
    <row customFormat="true" ht="15.75" outlineLevel="0" r="16" s="4">
      <c r="A16" s="12" t="s">
        <v>5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12" t="n"/>
      <c r="B17" s="12" t="n"/>
      <c r="C17" s="12" t="n"/>
      <c r="D17" s="12" t="n"/>
      <c r="E17" s="12" t="n"/>
      <c r="F17" s="12" t="n"/>
      <c r="G17" s="12" t="n"/>
      <c r="H17" s="12" t="n"/>
    </row>
    <row customFormat="true" customHeight="true" ht="42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50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ht="38.25" outlineLevel="0" r="21" s="15">
      <c r="A21" s="26" t="s">
        <v>16</v>
      </c>
      <c r="B21" s="30" t="s">
        <v>51</v>
      </c>
      <c r="C21" s="28" t="n">
        <v>180</v>
      </c>
      <c r="D21" s="28" t="n">
        <v>6.7</v>
      </c>
      <c r="E21" s="28" t="n">
        <v>8.3</v>
      </c>
      <c r="F21" s="28" t="n">
        <v>41.07</v>
      </c>
      <c r="G21" s="34" t="n">
        <v>246.29</v>
      </c>
      <c r="H21" s="28" t="n">
        <v>182</v>
      </c>
    </row>
    <row customFormat="true" ht="15" outlineLevel="0" r="22" s="15">
      <c r="A22" s="29" t="s"/>
      <c r="B22" s="30" t="s">
        <v>18</v>
      </c>
      <c r="C22" s="16" t="n">
        <v>50</v>
      </c>
      <c r="D22" s="46" t="n">
        <v>3.49</v>
      </c>
      <c r="E22" s="46" t="n">
        <v>0.55</v>
      </c>
      <c r="F22" s="46" t="n">
        <v>23</v>
      </c>
      <c r="G22" s="46" t="n">
        <v>119.5</v>
      </c>
      <c r="H22" s="33" t="s">
        <v>19</v>
      </c>
    </row>
    <row customFormat="true" ht="15" outlineLevel="0" r="23" s="15">
      <c r="A23" s="29" t="s"/>
      <c r="B23" s="27" t="s">
        <v>21</v>
      </c>
      <c r="C23" s="28" t="n">
        <v>15</v>
      </c>
      <c r="D23" s="56" t="n">
        <v>3.48</v>
      </c>
      <c r="E23" s="56" t="n">
        <v>4.43</v>
      </c>
      <c r="F23" s="56" t="n">
        <f aca="false" ca="false" dt2D="false" dtr="false" t="normal">F63/20*25</f>
        <v>0</v>
      </c>
      <c r="G23" s="34" t="n">
        <v>54</v>
      </c>
      <c r="H23" s="28" t="n">
        <v>15</v>
      </c>
    </row>
    <row customFormat="true" customHeight="true" ht="17.25" outlineLevel="0" r="24" s="15">
      <c r="A24" s="35" t="s"/>
      <c r="B24" s="30" t="s">
        <v>52</v>
      </c>
      <c r="C24" s="44" t="n">
        <v>200</v>
      </c>
      <c r="D24" s="34" t="n">
        <v>4.08</v>
      </c>
      <c r="E24" s="34" t="n">
        <v>3.54</v>
      </c>
      <c r="F24" s="34" t="n">
        <v>17.58</v>
      </c>
      <c r="G24" s="34" t="n">
        <v>118.6</v>
      </c>
      <c r="H24" s="28" t="n">
        <v>382</v>
      </c>
    </row>
    <row customFormat="true" customHeight="true" ht="16.5" outlineLevel="0" r="25" s="15">
      <c r="A25" s="57" t="n"/>
      <c r="B25" s="58" t="s">
        <v>53</v>
      </c>
      <c r="C25" s="44" t="n">
        <v>100</v>
      </c>
      <c r="D25" s="34" t="n">
        <v>0.4</v>
      </c>
      <c r="E25" s="34" t="n">
        <v>0.4</v>
      </c>
      <c r="F25" s="34" t="n">
        <v>9.8</v>
      </c>
      <c r="G25" s="34" t="n">
        <v>47</v>
      </c>
      <c r="H25" s="28" t="n">
        <v>338</v>
      </c>
    </row>
    <row customFormat="true" customHeight="true" ht="19.5" outlineLevel="0" r="26" s="15">
      <c r="A26" s="36" t="s">
        <v>23</v>
      </c>
      <c r="B26" s="36" t="n"/>
      <c r="C26" s="38" t="n">
        <f aca="false" ca="false" dt2D="false" dtr="false" t="normal">C21+C22+C23+C24+C25</f>
        <v>545</v>
      </c>
      <c r="D26" s="39" t="n">
        <f aca="false" ca="false" dt2D="false" dtr="false" t="normal">D21+D22+D23+D24+D25</f>
        <v>18.15</v>
      </c>
      <c r="E26" s="39" t="n">
        <f aca="false" ca="false" dt2D="false" dtr="false" t="normal">E21+E22+E23+E24+E25</f>
        <v>17.22</v>
      </c>
      <c r="F26" s="39" t="n">
        <f aca="false" ca="false" dt2D="false" dtr="false" t="normal">F21+F22+F23+F24+F25</f>
        <v>91.44999999999999</v>
      </c>
      <c r="G26" s="39" t="n">
        <f aca="false" ca="false" dt2D="false" dtr="false" t="normal">G21+G22+G23+G24+G25</f>
        <v>585.39</v>
      </c>
      <c r="H26" s="36" t="n"/>
    </row>
    <row customFormat="true" ht="15" outlineLevel="0" r="27" s="15">
      <c r="A27" s="36" t="n"/>
      <c r="B27" s="27" t="n"/>
      <c r="C27" s="22" t="n"/>
      <c r="D27" s="22" t="n"/>
      <c r="E27" s="22" t="n"/>
      <c r="F27" s="22" t="n"/>
      <c r="G27" s="22" t="n"/>
      <c r="H27" s="22" t="n"/>
    </row>
    <row customFormat="true" ht="25.5" outlineLevel="0" r="28" s="15">
      <c r="A28" s="41" t="s">
        <v>24</v>
      </c>
      <c r="B28" s="30" t="s">
        <v>54</v>
      </c>
      <c r="C28" s="44" t="n">
        <v>60</v>
      </c>
      <c r="D28" s="34" t="n">
        <v>0.94</v>
      </c>
      <c r="E28" s="34" t="n">
        <v>3.61</v>
      </c>
      <c r="F28" s="34" t="n">
        <v>5.27</v>
      </c>
      <c r="G28" s="34" t="n">
        <v>57.42</v>
      </c>
      <c r="H28" s="16" t="n">
        <v>49</v>
      </c>
    </row>
    <row customFormat="true" ht="25.5" outlineLevel="0" r="29" s="15">
      <c r="A29" s="29" t="s"/>
      <c r="B29" s="30" t="s">
        <v>55</v>
      </c>
      <c r="C29" s="44" t="n">
        <v>200</v>
      </c>
      <c r="D29" s="34" t="n">
        <v>6.13</v>
      </c>
      <c r="E29" s="34" t="n">
        <v>6.86</v>
      </c>
      <c r="F29" s="34" t="n">
        <v>13.71</v>
      </c>
      <c r="G29" s="34" t="n">
        <v>141.14</v>
      </c>
      <c r="H29" s="16" t="n">
        <v>82</v>
      </c>
    </row>
    <row customFormat="true" ht="25.5" outlineLevel="0" r="30" s="15">
      <c r="A30" s="29" t="s"/>
      <c r="B30" s="49" t="s">
        <v>56</v>
      </c>
      <c r="C30" s="59" t="n">
        <v>90</v>
      </c>
      <c r="D30" s="56" t="n">
        <v>7.5</v>
      </c>
      <c r="E30" s="56" t="n">
        <v>10.12</v>
      </c>
      <c r="F30" s="56" t="n">
        <v>11.46</v>
      </c>
      <c r="G30" s="56" t="n">
        <v>171.18</v>
      </c>
      <c r="H30" s="28" t="n">
        <v>234</v>
      </c>
    </row>
    <row customFormat="true" ht="25.5" outlineLevel="0" r="31" s="15">
      <c r="A31" s="29" t="s"/>
      <c r="B31" s="45" t="s">
        <v>57</v>
      </c>
      <c r="C31" s="54" t="s">
        <v>58</v>
      </c>
      <c r="D31" s="28" t="n">
        <v>3.1</v>
      </c>
      <c r="E31" s="28" t="n">
        <v>8.9</v>
      </c>
      <c r="F31" s="28" t="n">
        <v>20.47</v>
      </c>
      <c r="G31" s="28" t="n">
        <v>174.75</v>
      </c>
      <c r="H31" s="28" t="n">
        <v>312</v>
      </c>
    </row>
    <row customFormat="true" ht="15" outlineLevel="0" r="32" s="15">
      <c r="A32" s="29" t="s"/>
      <c r="B32" s="45" t="s">
        <v>59</v>
      </c>
      <c r="C32" s="44" t="n">
        <v>200</v>
      </c>
      <c r="D32" s="34" t="n">
        <v>0.11</v>
      </c>
      <c r="E32" s="34" t="n">
        <v>0.12</v>
      </c>
      <c r="F32" s="34" t="n">
        <v>25.1</v>
      </c>
      <c r="G32" s="34" t="n">
        <v>119.2</v>
      </c>
      <c r="H32" s="16" t="n">
        <v>352</v>
      </c>
    </row>
    <row customFormat="true" ht="15" outlineLevel="0" r="33" s="15">
      <c r="A33" s="29" t="s"/>
      <c r="B33" s="30" t="s">
        <v>18</v>
      </c>
      <c r="C33" s="16" t="n">
        <v>20</v>
      </c>
      <c r="D33" s="46" t="n">
        <v>1.39</v>
      </c>
      <c r="E33" s="46" t="n">
        <v>0.22</v>
      </c>
      <c r="F33" s="46" t="n">
        <v>9.2</v>
      </c>
      <c r="G33" s="46" t="n">
        <v>47.8</v>
      </c>
      <c r="H33" s="28" t="s">
        <v>19</v>
      </c>
    </row>
    <row customFormat="true" ht="25.5" outlineLevel="0" r="34" s="47">
      <c r="A34" s="48" t="s"/>
      <c r="B34" s="49" t="s">
        <v>31</v>
      </c>
      <c r="C34" s="28" t="n">
        <v>50</v>
      </c>
      <c r="D34" s="50" t="n">
        <v>3.25</v>
      </c>
      <c r="E34" s="50" t="n">
        <v>0.55</v>
      </c>
      <c r="F34" s="50" t="n">
        <v>23.05</v>
      </c>
      <c r="G34" s="50" t="n">
        <v>114.95</v>
      </c>
      <c r="H34" s="28" t="s">
        <v>19</v>
      </c>
    </row>
    <row customFormat="true" ht="15" outlineLevel="0" r="35" s="47">
      <c r="A35" s="37" t="s">
        <v>32</v>
      </c>
      <c r="B35" s="27" t="n"/>
      <c r="C35" s="51" t="n">
        <v>775</v>
      </c>
      <c r="D35" s="52" t="n">
        <f aca="false" ca="false" dt2D="false" dtr="false" t="normal">D29+D30+D32+D33+D31+D34+D28</f>
        <v>22.42</v>
      </c>
      <c r="E35" s="52" t="n">
        <f aca="false" ca="false" dt2D="false" dtr="false" t="normal">E29+E30+E32+E33+E31+E34+E28</f>
        <v>30.38</v>
      </c>
      <c r="F35" s="52" t="n">
        <f aca="false" ca="false" dt2D="false" dtr="false" t="normal">F29+F30+F32+F33+F31+F34+F28</f>
        <v>108.25999999999999</v>
      </c>
      <c r="G35" s="52" t="n">
        <f aca="false" ca="false" dt2D="false" dtr="false" t="normal">G29+G30+G32+G33+G31+G34+G28</f>
        <v>826.4399999999999</v>
      </c>
      <c r="H35" s="27" t="n"/>
    </row>
  </sheetData>
  <mergeCells count="11">
    <mergeCell ref="A13:H13"/>
    <mergeCell ref="A14:H14"/>
    <mergeCell ref="A20:H20"/>
    <mergeCell ref="A21:A24"/>
    <mergeCell ref="A28:A34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4.7109374563868"/>
    <col customWidth="true" max="2" min="2" outlineLevel="0" style="1" width="17.7109372872207"/>
    <col customWidth="true" max="5" min="3" outlineLevel="0" style="1" width="6.71093745638684"/>
    <col customWidth="true" max="6" min="6" outlineLevel="0" style="1" width="8.71093779471921"/>
    <col customWidth="true" max="7" min="7" outlineLevel="0" style="1" width="14.7109374563868"/>
    <col customWidth="true" max="8" min="8" outlineLevel="0" style="1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</row>
    <row ht="15.75" outlineLevel="0" r="4">
      <c r="A4" s="4" t="n"/>
      <c r="B4" s="4" t="n"/>
      <c r="C4" s="4" t="n"/>
      <c r="D4" s="4" t="n"/>
      <c r="E4" s="0" t="n"/>
      <c r="F4" s="0" t="n"/>
      <c r="G4" s="5" t="n"/>
    </row>
    <row ht="15.75" outlineLevel="0" r="5">
      <c r="A5" s="4" t="n"/>
      <c r="B5" s="4" t="n"/>
      <c r="C5" s="4" t="n"/>
      <c r="D5" s="4" t="n"/>
      <c r="E5" s="0" t="n"/>
      <c r="F5" s="0" t="n"/>
      <c r="G5" s="5" t="n"/>
    </row>
    <row ht="15.75" outlineLevel="0" r="6">
      <c r="A6" s="4" t="n"/>
      <c r="B6" s="4" t="n"/>
      <c r="C6" s="4" t="n"/>
      <c r="D6" s="4" t="n"/>
      <c r="E6" s="0" t="n"/>
      <c r="F6" s="0" t="n"/>
      <c r="G6" s="5" t="n"/>
    </row>
    <row ht="15.75" outlineLevel="0" r="7">
      <c r="A7" s="6" t="n"/>
      <c r="B7" s="6" t="n"/>
      <c r="C7" s="6" t="n"/>
      <c r="D7" s="6" t="n"/>
      <c r="E7" s="0" t="n"/>
      <c r="F7" s="0" t="n"/>
      <c r="G7" s="0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</row>
    <row ht="15.75" outlineLevel="0" r="9">
      <c r="A9" s="4" t="s">
        <v>2</v>
      </c>
      <c r="B9" s="4" t="n"/>
      <c r="C9" s="4" t="n"/>
      <c r="D9" s="4" t="n"/>
      <c r="E9" s="8" t="n"/>
      <c r="F9" s="8" t="n"/>
      <c r="G9" s="8" t="n"/>
    </row>
    <row outlineLevel="0" r="10">
      <c r="A10" s="8" t="n"/>
      <c r="C10" s="8" t="n"/>
      <c r="D10" s="8" t="n"/>
      <c r="E10" s="8" t="n"/>
      <c r="F10" s="8" t="n"/>
      <c r="G10" s="8" t="n"/>
      <c r="H10" s="8" t="n"/>
    </row>
    <row outlineLevel="0" r="11">
      <c r="A11" s="8" t="n"/>
      <c r="C11" s="8" t="n"/>
      <c r="D11" s="8" t="n"/>
      <c r="E11" s="8" t="n"/>
      <c r="F11" s="8" t="n"/>
      <c r="G11" s="8" t="n"/>
      <c r="H11" s="8" t="n"/>
    </row>
    <row outlineLevel="0" r="12">
      <c r="A12" s="8" t="n"/>
      <c r="C12" s="8" t="n"/>
      <c r="D12" s="8" t="n"/>
      <c r="E12" s="8" t="n"/>
      <c r="F12" s="8" t="n"/>
      <c r="G12" s="8" t="n"/>
      <c r="H12" s="8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49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44825</v>
      </c>
      <c r="D15" s="11" t="s"/>
      <c r="E15" s="11" t="s"/>
    </row>
    <row customFormat="true" customHeight="true" ht="15.75" outlineLevel="0" r="16" s="4">
      <c r="A16" s="12" t="s">
        <v>33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12" t="n"/>
      <c r="B17" s="12" t="n"/>
      <c r="C17" s="12" t="n"/>
      <c r="D17" s="12" t="n"/>
      <c r="E17" s="12" t="n"/>
      <c r="F17" s="12" t="n"/>
      <c r="G17" s="12" t="n"/>
      <c r="H17" s="12" t="n"/>
    </row>
    <row customFormat="true" customHeight="true" ht="42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50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ht="38.25" outlineLevel="0" r="21" s="15">
      <c r="A21" s="26" t="s">
        <v>16</v>
      </c>
      <c r="B21" s="30" t="s">
        <v>51</v>
      </c>
      <c r="C21" s="28" t="n">
        <v>250</v>
      </c>
      <c r="D21" s="28" t="n">
        <v>7.44</v>
      </c>
      <c r="E21" s="28" t="n">
        <v>9.21</v>
      </c>
      <c r="F21" s="28" t="n">
        <v>45.63</v>
      </c>
      <c r="G21" s="34" t="n">
        <v>342.07</v>
      </c>
      <c r="H21" s="28" t="n">
        <v>182</v>
      </c>
    </row>
    <row customFormat="true" ht="15" outlineLevel="0" r="22" s="15">
      <c r="A22" s="29" t="s"/>
      <c r="B22" s="30" t="s">
        <v>18</v>
      </c>
      <c r="C22" s="16" t="n">
        <v>50</v>
      </c>
      <c r="D22" s="46" t="n">
        <v>3.49</v>
      </c>
      <c r="E22" s="46" t="n">
        <v>0.55</v>
      </c>
      <c r="F22" s="46" t="n">
        <v>23</v>
      </c>
      <c r="G22" s="46" t="n">
        <v>119.5</v>
      </c>
      <c r="H22" s="33" t="s">
        <v>19</v>
      </c>
    </row>
    <row customFormat="true" ht="15" outlineLevel="0" r="23" s="15">
      <c r="A23" s="29" t="s"/>
      <c r="B23" s="45" t="s">
        <v>21</v>
      </c>
      <c r="C23" s="28" t="n">
        <v>15</v>
      </c>
      <c r="D23" s="56" t="n">
        <v>3.48</v>
      </c>
      <c r="E23" s="56" t="n">
        <v>4.43</v>
      </c>
      <c r="F23" s="56" t="n">
        <v>0</v>
      </c>
      <c r="G23" s="34" t="n">
        <v>54</v>
      </c>
      <c r="H23" s="28" t="n">
        <v>15</v>
      </c>
    </row>
    <row customFormat="true" customHeight="true" ht="20.25" outlineLevel="0" r="24" s="15">
      <c r="A24" s="35" t="s"/>
      <c r="B24" s="30" t="s">
        <v>52</v>
      </c>
      <c r="C24" s="44" t="n">
        <v>200</v>
      </c>
      <c r="D24" s="34" t="n">
        <v>4.08</v>
      </c>
      <c r="E24" s="34" t="n">
        <v>3.54</v>
      </c>
      <c r="F24" s="34" t="n">
        <v>17.58</v>
      </c>
      <c r="G24" s="34" t="n">
        <v>118.6</v>
      </c>
      <c r="H24" s="28" t="n">
        <v>382</v>
      </c>
    </row>
    <row customFormat="true" customHeight="true" ht="16.5" outlineLevel="0" r="25" s="15">
      <c r="A25" s="57" t="n"/>
      <c r="B25" s="58" t="s">
        <v>53</v>
      </c>
      <c r="C25" s="44" t="n">
        <v>100</v>
      </c>
      <c r="D25" s="34" t="n">
        <v>0.4</v>
      </c>
      <c r="E25" s="34" t="n">
        <v>0.4</v>
      </c>
      <c r="F25" s="34" t="n">
        <v>9.8</v>
      </c>
      <c r="G25" s="34" t="n">
        <v>47</v>
      </c>
      <c r="H25" s="28" t="n">
        <v>338</v>
      </c>
    </row>
    <row customFormat="true" customHeight="true" ht="19.5" outlineLevel="0" r="26" s="15">
      <c r="A26" s="36" t="s">
        <v>23</v>
      </c>
      <c r="B26" s="36" t="n"/>
      <c r="C26" s="38" t="n">
        <f aca="false" ca="false" dt2D="false" dtr="false" t="normal">C21+C22+C23+C24+C25</f>
        <v>615</v>
      </c>
      <c r="D26" s="39" t="n">
        <f aca="false" ca="false" dt2D="false" dtr="false" t="normal">D21+D22+D23+D24+D25</f>
        <v>18.89</v>
      </c>
      <c r="E26" s="39" t="n">
        <f aca="false" ca="false" dt2D="false" dtr="false" t="normal">E21+E22+E23+E24+E25</f>
        <v>18.13</v>
      </c>
      <c r="F26" s="39" t="n">
        <f aca="false" ca="false" dt2D="false" dtr="false" t="normal">F21+F22+F23+F24+F25</f>
        <v>96.00999999999999</v>
      </c>
      <c r="G26" s="39" t="n">
        <f aca="false" ca="false" dt2D="false" dtr="false" t="normal">G21+G22+G23+G24+G25</f>
        <v>681.17</v>
      </c>
      <c r="H26" s="36" t="n"/>
    </row>
    <row customFormat="true" ht="15" outlineLevel="0" r="27" s="15">
      <c r="A27" s="36" t="n"/>
      <c r="B27" s="27" t="n"/>
      <c r="C27" s="22" t="n"/>
      <c r="D27" s="22" t="n"/>
      <c r="E27" s="22" t="n"/>
      <c r="F27" s="22" t="n"/>
      <c r="G27" s="22" t="n"/>
      <c r="H27" s="22" t="n"/>
    </row>
    <row customFormat="true" ht="25.5" outlineLevel="0" r="28" s="15">
      <c r="A28" s="41" t="s">
        <v>24</v>
      </c>
      <c r="B28" s="30" t="s">
        <v>60</v>
      </c>
      <c r="C28" s="44" t="n">
        <f aca="false" ca="false" dt2D="false" dtr="false" t="normal">'нед.1 д.3'!C28/60*100</f>
        <v>100</v>
      </c>
      <c r="D28" s="34" t="n">
        <f aca="false" ca="false" dt2D="false" dtr="false" t="normal">'нед.1 д.3'!D28/60*100</f>
        <v>1.5666666666666667</v>
      </c>
      <c r="E28" s="34" t="n">
        <f aca="false" ca="false" dt2D="false" dtr="false" t="normal">'нед.1 д.3'!E28/60*100</f>
        <v>6.016666666666667</v>
      </c>
      <c r="F28" s="34" t="n">
        <f aca="false" ca="false" dt2D="false" dtr="false" t="normal">'нед.1 д.3'!F28/60*100</f>
        <v>8.783333333333333</v>
      </c>
      <c r="G28" s="34" t="n">
        <f aca="false" ca="false" dt2D="false" dtr="false" t="normal">'нед.1 д.3'!G28/60*100</f>
        <v>95.7</v>
      </c>
      <c r="H28" s="16" t="n">
        <v>47</v>
      </c>
    </row>
    <row customFormat="true" ht="25.5" outlineLevel="0" r="29" s="15">
      <c r="A29" s="29" t="s"/>
      <c r="B29" s="30" t="s">
        <v>55</v>
      </c>
      <c r="C29" s="44" t="n">
        <f aca="false" ca="false" dt2D="false" dtr="false" t="normal">'нед.1 д.3'!C29/200*250</f>
        <v>250</v>
      </c>
      <c r="D29" s="34" t="n">
        <f aca="false" ca="false" dt2D="false" dtr="false" t="normal">'нед.1 д.3'!D29/200*250</f>
        <v>7.6625</v>
      </c>
      <c r="E29" s="34" t="n">
        <f aca="false" ca="false" dt2D="false" dtr="false" t="normal">'нед.1 д.3'!E29/200*250</f>
        <v>8.575000000000001</v>
      </c>
      <c r="F29" s="34" t="n">
        <f aca="false" ca="false" dt2D="false" dtr="false" t="normal">'нед.1 д.3'!F29/200*250</f>
        <v>17.1375</v>
      </c>
      <c r="G29" s="34" t="n">
        <f aca="false" ca="false" dt2D="false" dtr="false" t="normal">'нед.1 д.3'!G29/200*250</f>
        <v>176.42499999999998</v>
      </c>
      <c r="H29" s="16" t="n">
        <v>82</v>
      </c>
    </row>
    <row customFormat="true" ht="25.5" outlineLevel="0" r="30" s="15">
      <c r="A30" s="29" t="s"/>
      <c r="B30" s="49" t="s">
        <v>56</v>
      </c>
      <c r="C30" s="59" t="n">
        <f aca="false" ca="false" dt2D="false" dtr="false" t="normal">'нед.1 д.3'!C30/90*100</f>
        <v>100</v>
      </c>
      <c r="D30" s="56" t="n">
        <f aca="false" ca="false" dt2D="false" dtr="false" t="normal">'нед.1 д.3'!D30/90*100</f>
        <v>8.333333333333332</v>
      </c>
      <c r="E30" s="56" t="n">
        <f aca="false" ca="false" dt2D="false" dtr="false" t="normal">'нед.1 д.3'!E30/90*100</f>
        <v>11.244444444444444</v>
      </c>
      <c r="F30" s="56" t="n">
        <f aca="false" ca="false" dt2D="false" dtr="false" t="normal">'нед.1 д.3'!F30/90*100</f>
        <v>12.733333333333336</v>
      </c>
      <c r="G30" s="56" t="n">
        <f aca="false" ca="false" dt2D="false" dtr="false" t="normal">'нед.1 д.3'!G30/90*100</f>
        <v>190.20000000000002</v>
      </c>
      <c r="H30" s="28" t="n">
        <v>234</v>
      </c>
    </row>
    <row customFormat="true" ht="25.5" outlineLevel="0" r="31" s="15">
      <c r="A31" s="29" t="s"/>
      <c r="B31" s="45" t="s">
        <v>57</v>
      </c>
      <c r="C31" s="54" t="s">
        <v>61</v>
      </c>
      <c r="D31" s="28" t="n">
        <f aca="false" ca="false" dt2D="false" dtr="false" t="normal">'нед.1 д.3'!D31/155*185</f>
        <v>3.7</v>
      </c>
      <c r="E31" s="34" t="n">
        <f aca="false" ca="false" dt2D="false" dtr="false" t="normal">'нед.1 д.3'!E31/155*185</f>
        <v>10.62258064516129</v>
      </c>
      <c r="F31" s="34" t="n">
        <f aca="false" ca="false" dt2D="false" dtr="false" t="normal">'нед.1 д.3'!F31/155*185</f>
        <v>24.431935483870966</v>
      </c>
      <c r="G31" s="34" t="n">
        <f aca="false" ca="false" dt2D="false" dtr="false" t="normal">'нед.1 д.3'!G31/155*185</f>
        <v>208.57258064516128</v>
      </c>
      <c r="H31" s="28" t="n">
        <v>312</v>
      </c>
    </row>
    <row customFormat="true" ht="15" outlineLevel="0" r="32" s="15">
      <c r="A32" s="29" t="s"/>
      <c r="B32" s="45" t="s">
        <v>59</v>
      </c>
      <c r="C32" s="44" t="n">
        <v>200</v>
      </c>
      <c r="D32" s="34" t="n">
        <v>0.11</v>
      </c>
      <c r="E32" s="34" t="n">
        <v>0.12</v>
      </c>
      <c r="F32" s="34" t="n">
        <v>25.1</v>
      </c>
      <c r="G32" s="34" t="n">
        <v>119.2</v>
      </c>
      <c r="H32" s="16" t="n">
        <v>352</v>
      </c>
    </row>
    <row customFormat="true" ht="15" outlineLevel="0" r="33" s="15">
      <c r="A33" s="29" t="s"/>
      <c r="B33" s="30" t="s">
        <v>18</v>
      </c>
      <c r="C33" s="55" t="n">
        <v>25</v>
      </c>
      <c r="D33" s="46" t="n">
        <v>1.74</v>
      </c>
      <c r="E33" s="46" t="n">
        <v>0.28</v>
      </c>
      <c r="F33" s="46" t="n">
        <v>11.5</v>
      </c>
      <c r="G33" s="46" t="n">
        <v>59.75</v>
      </c>
      <c r="H33" s="28" t="s">
        <v>19</v>
      </c>
    </row>
    <row customFormat="true" ht="25.5" outlineLevel="0" r="34" s="47">
      <c r="A34" s="48" t="s"/>
      <c r="B34" s="49" t="s">
        <v>31</v>
      </c>
      <c r="C34" s="28" t="n">
        <v>50</v>
      </c>
      <c r="D34" s="50" t="n">
        <v>3.25</v>
      </c>
      <c r="E34" s="50" t="n">
        <v>0.55</v>
      </c>
      <c r="F34" s="50" t="n">
        <v>23.05</v>
      </c>
      <c r="G34" s="50" t="n">
        <v>114.95</v>
      </c>
      <c r="H34" s="28" t="s">
        <v>19</v>
      </c>
    </row>
    <row customFormat="true" ht="15" outlineLevel="0" r="35" s="47">
      <c r="A35" s="37" t="s">
        <v>32</v>
      </c>
      <c r="B35" s="27" t="n"/>
      <c r="C35" s="51" t="n">
        <v>910</v>
      </c>
      <c r="D35" s="52" t="n">
        <f aca="false" ca="false" dt2D="false" dtr="false" t="normal">D29+D30+D32+D33+D31+D34+D28</f>
        <v>26.362499999999997</v>
      </c>
      <c r="E35" s="52" t="n">
        <f aca="false" ca="false" dt2D="false" dtr="false" t="normal">E29+E30+E32+E33+E31+E34+E28</f>
        <v>37.408691756272404</v>
      </c>
      <c r="F35" s="52" t="n">
        <f aca="false" ca="false" dt2D="false" dtr="false" t="normal">F29+F30+F32+F33+F31+F34+F28</f>
        <v>122.73610215053763</v>
      </c>
      <c r="G35" s="52" t="n">
        <f aca="false" ca="false" dt2D="false" dtr="false" t="normal">G29+G30+G32+G33+G31+G34+G28</f>
        <v>964.7975806451614</v>
      </c>
      <c r="H35" s="27" t="n"/>
    </row>
  </sheetData>
  <mergeCells count="11">
    <mergeCell ref="A13:H13"/>
    <mergeCell ref="A14:H14"/>
    <mergeCell ref="A20:H20"/>
    <mergeCell ref="A21:A24"/>
    <mergeCell ref="A28:A34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4.7109374563868"/>
    <col customWidth="true" max="2" min="2" outlineLevel="0" style="1" width="17.7109372872207"/>
    <col customWidth="true" max="5" min="3" outlineLevel="0" style="1" width="6.71093745638684"/>
    <col customWidth="true" max="6" min="6" outlineLevel="0" style="1" width="8.71093779471921"/>
    <col customWidth="true" max="7" min="7" outlineLevel="0" style="1" width="14.7109374563868"/>
    <col customWidth="true" max="8" min="8" outlineLevel="0" style="1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</row>
    <row ht="15.75" outlineLevel="0" r="4">
      <c r="A4" s="4" t="n"/>
      <c r="B4" s="4" t="n"/>
      <c r="C4" s="4" t="n"/>
      <c r="D4" s="4" t="n"/>
      <c r="E4" s="0" t="n"/>
      <c r="F4" s="0" t="n"/>
      <c r="G4" s="5" t="n"/>
    </row>
    <row ht="15.75" outlineLevel="0" r="5">
      <c r="A5" s="4" t="n"/>
      <c r="B5" s="4" t="n"/>
      <c r="C5" s="4" t="n"/>
      <c r="D5" s="4" t="n"/>
      <c r="E5" s="0" t="n"/>
      <c r="F5" s="0" t="n"/>
      <c r="G5" s="5" t="n"/>
    </row>
    <row ht="15.75" outlineLevel="0" r="6">
      <c r="A6" s="4" t="n"/>
      <c r="B6" s="4" t="n"/>
      <c r="C6" s="4" t="n"/>
      <c r="D6" s="4" t="n"/>
      <c r="E6" s="0" t="n"/>
      <c r="F6" s="0" t="n"/>
      <c r="G6" s="5" t="n"/>
    </row>
    <row ht="15.75" outlineLevel="0" r="7">
      <c r="A7" s="6" t="n"/>
      <c r="B7" s="6" t="n"/>
      <c r="C7" s="6" t="n"/>
      <c r="D7" s="6" t="n"/>
      <c r="E7" s="0" t="n"/>
      <c r="F7" s="0" t="n"/>
      <c r="G7" s="0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</row>
    <row ht="15.75" outlineLevel="0" r="9">
      <c r="A9" s="4" t="s">
        <v>2</v>
      </c>
      <c r="B9" s="4" t="n"/>
      <c r="C9" s="4" t="n"/>
      <c r="D9" s="4" t="n"/>
      <c r="E9" s="8" t="n"/>
      <c r="F9" s="8" t="n"/>
      <c r="G9" s="8" t="n"/>
    </row>
    <row outlineLevel="0" r="10">
      <c r="A10" s="8" t="n"/>
      <c r="C10" s="8" t="n"/>
      <c r="D10" s="8" t="n"/>
      <c r="E10" s="8" t="n"/>
      <c r="F10" s="8" t="n"/>
      <c r="G10" s="8" t="n"/>
      <c r="H10" s="8" t="n"/>
    </row>
    <row outlineLevel="0" r="11">
      <c r="A11" s="8" t="n"/>
      <c r="C11" s="8" t="n"/>
      <c r="D11" s="8" t="n"/>
      <c r="E11" s="8" t="n"/>
      <c r="F11" s="8" t="n"/>
      <c r="G11" s="8" t="n"/>
      <c r="H11" s="8" t="n"/>
    </row>
    <row outlineLevel="0" r="12">
      <c r="A12" s="8" t="n"/>
      <c r="C12" s="8" t="n"/>
      <c r="D12" s="8" t="n"/>
      <c r="E12" s="8" t="n"/>
      <c r="F12" s="8" t="n"/>
      <c r="G12" s="8" t="n"/>
      <c r="H12" s="8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62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44826</v>
      </c>
      <c r="D15" s="11" t="s"/>
      <c r="E15" s="11" t="s"/>
    </row>
    <row customFormat="true" ht="15.75" outlineLevel="0" r="16" s="4">
      <c r="A16" s="12" t="s">
        <v>5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12" t="n"/>
      <c r="B17" s="12" t="n"/>
      <c r="C17" s="12" t="n"/>
      <c r="D17" s="12" t="n"/>
      <c r="E17" s="12" t="n"/>
      <c r="F17" s="12" t="n"/>
      <c r="G17" s="12" t="n"/>
      <c r="H17" s="12" t="n"/>
    </row>
    <row customFormat="true" customHeight="true" ht="42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63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customHeight="true" ht="30" outlineLevel="0" r="21" s="15">
      <c r="A21" s="23" t="n"/>
      <c r="B21" s="30" t="s">
        <v>64</v>
      </c>
      <c r="C21" s="44" t="n">
        <v>60</v>
      </c>
      <c r="D21" s="34" t="n">
        <v>0.42</v>
      </c>
      <c r="E21" s="34" t="n">
        <v>0.06</v>
      </c>
      <c r="F21" s="34" t="n">
        <v>1.14</v>
      </c>
      <c r="G21" s="34" t="n">
        <v>7.2</v>
      </c>
      <c r="H21" s="28" t="n">
        <v>71</v>
      </c>
    </row>
    <row customFormat="true" customHeight="true" ht="20.25" outlineLevel="0" r="22" s="15">
      <c r="A22" s="26" t="s">
        <v>16</v>
      </c>
      <c r="B22" s="60" t="s">
        <v>65</v>
      </c>
      <c r="C22" s="28" t="n">
        <v>150</v>
      </c>
      <c r="D22" s="56" t="n">
        <v>13.94</v>
      </c>
      <c r="E22" s="56" t="n">
        <v>24.83</v>
      </c>
      <c r="F22" s="56" t="n">
        <v>2.64</v>
      </c>
      <c r="G22" s="56" t="n">
        <v>289.65</v>
      </c>
      <c r="H22" s="61" t="n">
        <v>210</v>
      </c>
    </row>
    <row customFormat="true" ht="26.25" outlineLevel="0" r="23" s="15">
      <c r="A23" s="29" t="s"/>
      <c r="B23" s="27" t="s">
        <v>66</v>
      </c>
      <c r="C23" s="28" t="n">
        <v>200</v>
      </c>
      <c r="D23" s="34" t="n">
        <v>0.07</v>
      </c>
      <c r="E23" s="34" t="n">
        <v>0.02</v>
      </c>
      <c r="F23" s="34" t="n">
        <v>0.22</v>
      </c>
      <c r="G23" s="34" t="n">
        <v>2.7</v>
      </c>
      <c r="H23" s="28" t="n">
        <v>376</v>
      </c>
    </row>
    <row customFormat="true" ht="25.5" outlineLevel="0" r="24" s="15">
      <c r="A24" s="29" t="s"/>
      <c r="B24" s="49" t="s">
        <v>31</v>
      </c>
      <c r="C24" s="55" t="n">
        <v>25</v>
      </c>
      <c r="D24" s="46" t="n">
        <v>1.63</v>
      </c>
      <c r="E24" s="46" t="n">
        <v>0.28</v>
      </c>
      <c r="F24" s="46" t="n">
        <v>11.53</v>
      </c>
      <c r="G24" s="46" t="n">
        <v>57.46</v>
      </c>
      <c r="H24" s="16" t="s">
        <v>19</v>
      </c>
    </row>
    <row customFormat="true" ht="15" outlineLevel="0" r="25" s="15">
      <c r="A25" s="29" t="s"/>
      <c r="B25" s="30" t="s">
        <v>18</v>
      </c>
      <c r="C25" s="16" t="n">
        <v>50</v>
      </c>
      <c r="D25" s="46" t="n">
        <v>3.49</v>
      </c>
      <c r="E25" s="46" t="n">
        <v>0.55</v>
      </c>
      <c r="F25" s="46" t="n">
        <v>23</v>
      </c>
      <c r="G25" s="46" t="n">
        <v>119.5</v>
      </c>
      <c r="H25" s="16" t="s">
        <v>19</v>
      </c>
    </row>
    <row customFormat="true" customHeight="true" ht="21" outlineLevel="0" r="26" s="15">
      <c r="A26" s="35" t="s"/>
      <c r="B26" s="45" t="s">
        <v>21</v>
      </c>
      <c r="C26" s="28" t="n">
        <v>30</v>
      </c>
      <c r="D26" s="34" t="n">
        <v>6.96</v>
      </c>
      <c r="E26" s="34" t="n">
        <v>8.86</v>
      </c>
      <c r="F26" s="34" t="n">
        <f aca="false" ca="false" dt2D="false" dtr="false" t="normal">F62/20*25</f>
        <v>0</v>
      </c>
      <c r="G26" s="34" t="n">
        <v>108</v>
      </c>
      <c r="H26" s="28" t="n">
        <v>15</v>
      </c>
    </row>
    <row customFormat="true" customHeight="true" ht="19.5" outlineLevel="0" r="27" s="15">
      <c r="A27" s="36" t="s">
        <v>23</v>
      </c>
      <c r="B27" s="37" t="n"/>
      <c r="C27" s="38" t="n">
        <f aca="false" ca="false" dt2D="false" dtr="false" t="normal">C21+C23+C24+C25+C26+C22</f>
        <v>515</v>
      </c>
      <c r="D27" s="39" t="n">
        <f aca="false" ca="false" dt2D="false" dtr="false" t="normal">D21+D23+D24+D25+D26+D22</f>
        <v>26.509999999999998</v>
      </c>
      <c r="E27" s="39" t="n">
        <f aca="false" ca="false" dt2D="false" dtr="false" t="normal">E21+E23+E24+E25+E26+E22</f>
        <v>34.599999999999994</v>
      </c>
      <c r="F27" s="39" t="n">
        <f aca="false" ca="false" dt2D="false" dtr="false" t="normal">F21+F23+F24+F25+F26+F22</f>
        <v>38.53</v>
      </c>
      <c r="G27" s="39" t="n">
        <f aca="false" ca="false" dt2D="false" dtr="false" t="normal">G21+G23+G24+G25+G26+G22</f>
        <v>584.51</v>
      </c>
      <c r="H27" s="36" t="n"/>
    </row>
    <row customFormat="true" ht="15" outlineLevel="0" r="28" s="15">
      <c r="A28" s="36" t="n"/>
      <c r="B28" s="27" t="n"/>
      <c r="C28" s="22" t="n"/>
      <c r="D28" s="22" t="n"/>
      <c r="E28" s="22" t="n"/>
      <c r="F28" s="22" t="n"/>
      <c r="G28" s="22" t="n"/>
      <c r="H28" s="22" t="n"/>
    </row>
    <row customFormat="true" ht="25.5" outlineLevel="0" r="29" s="15">
      <c r="A29" s="41" t="s">
        <v>24</v>
      </c>
      <c r="B29" s="30" t="s">
        <v>67</v>
      </c>
      <c r="C29" s="44" t="n">
        <v>60</v>
      </c>
      <c r="D29" s="34" t="n">
        <v>0.84</v>
      </c>
      <c r="E29" s="34" t="n">
        <v>3.61</v>
      </c>
      <c r="F29" s="34" t="n">
        <v>4.96</v>
      </c>
      <c r="G29" s="34" t="n">
        <v>55.68</v>
      </c>
      <c r="H29" s="16" t="n">
        <v>52</v>
      </c>
    </row>
    <row customFormat="true" ht="38.25" outlineLevel="0" r="30" s="15">
      <c r="A30" s="29" t="s"/>
      <c r="B30" s="45" t="s">
        <v>68</v>
      </c>
      <c r="C30" s="44" t="n">
        <v>200</v>
      </c>
      <c r="D30" s="34" t="n">
        <v>5.09</v>
      </c>
      <c r="E30" s="34" t="n">
        <v>7.12</v>
      </c>
      <c r="F30" s="34" t="n">
        <v>9.45</v>
      </c>
      <c r="G30" s="34" t="n">
        <v>125.67</v>
      </c>
      <c r="H30" s="28" t="n">
        <v>119</v>
      </c>
    </row>
    <row customFormat="true" ht="15" outlineLevel="0" r="31" s="15">
      <c r="A31" s="29" t="s"/>
      <c r="B31" s="30" t="s">
        <v>69</v>
      </c>
      <c r="C31" s="44" t="n">
        <v>240</v>
      </c>
      <c r="D31" s="34" t="n">
        <v>18.33</v>
      </c>
      <c r="E31" s="34" t="n">
        <v>12.56</v>
      </c>
      <c r="F31" s="34" t="n">
        <v>42.88</v>
      </c>
      <c r="G31" s="34" t="n">
        <v>366.4</v>
      </c>
      <c r="H31" s="16" t="n">
        <v>291</v>
      </c>
    </row>
    <row customFormat="true" ht="26.25" outlineLevel="0" r="32" s="15">
      <c r="A32" s="29" t="s"/>
      <c r="B32" s="27" t="s">
        <v>70</v>
      </c>
      <c r="C32" s="16" t="n">
        <v>200</v>
      </c>
      <c r="D32" s="16" t="n">
        <v>0.66</v>
      </c>
      <c r="E32" s="16" t="n">
        <v>0.09</v>
      </c>
      <c r="F32" s="16" t="n">
        <v>32.01</v>
      </c>
      <c r="G32" s="16" t="n">
        <v>132.8</v>
      </c>
      <c r="H32" s="16" t="n">
        <v>388</v>
      </c>
    </row>
    <row customFormat="true" ht="15" outlineLevel="0" r="33" s="15">
      <c r="A33" s="29" t="s"/>
      <c r="B33" s="30" t="s">
        <v>18</v>
      </c>
      <c r="C33" s="16" t="n">
        <v>20</v>
      </c>
      <c r="D33" s="46" t="n">
        <v>1.39</v>
      </c>
      <c r="E33" s="46" t="n">
        <v>0.22</v>
      </c>
      <c r="F33" s="46" t="n">
        <v>9.2</v>
      </c>
      <c r="G33" s="46" t="n">
        <v>47.8</v>
      </c>
      <c r="H33" s="28" t="s">
        <v>19</v>
      </c>
    </row>
    <row customFormat="true" ht="25.5" outlineLevel="0" r="34" s="47">
      <c r="A34" s="48" t="s"/>
      <c r="B34" s="49" t="s">
        <v>31</v>
      </c>
      <c r="C34" s="28" t="n">
        <v>40</v>
      </c>
      <c r="D34" s="50" t="n">
        <v>2.6</v>
      </c>
      <c r="E34" s="50" t="n">
        <v>0.44</v>
      </c>
      <c r="F34" s="50" t="n">
        <v>18.44</v>
      </c>
      <c r="G34" s="50" t="n">
        <v>91.96</v>
      </c>
      <c r="H34" s="28" t="s">
        <v>19</v>
      </c>
    </row>
    <row customFormat="true" ht="15" outlineLevel="0" r="35" s="47">
      <c r="A35" s="37" t="s">
        <v>32</v>
      </c>
      <c r="B35" s="27" t="n"/>
      <c r="C35" s="51" t="n">
        <f aca="false" ca="false" dt2D="false" dtr="false" t="normal">C30+C31+C32+C33+C34+C29</f>
        <v>760</v>
      </c>
      <c r="D35" s="52" t="n">
        <f aca="false" ca="false" dt2D="false" dtr="false" t="normal">D30+D31+D32+D33+D34+D29</f>
        <v>28.91</v>
      </c>
      <c r="E35" s="52" t="n">
        <f aca="false" ca="false" dt2D="false" dtr="false" t="normal">E30+E31+E32+E33+E34+E29</f>
        <v>24.04</v>
      </c>
      <c r="F35" s="52" t="n">
        <f aca="false" ca="false" dt2D="false" dtr="false" t="normal">F30+F31+F32+F33+F34+F29</f>
        <v>116.94</v>
      </c>
      <c r="G35" s="52" t="n">
        <f aca="false" ca="false" dt2D="false" dtr="false" t="normal">G30+G31+G32+G33+G34+G29</f>
        <v>820.31</v>
      </c>
      <c r="H35" s="27" t="n"/>
    </row>
  </sheetData>
  <mergeCells count="11">
    <mergeCell ref="A13:H13"/>
    <mergeCell ref="A14:H14"/>
    <mergeCell ref="A20:H20"/>
    <mergeCell ref="A22:A26"/>
    <mergeCell ref="A29:A34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4.7109374563868"/>
    <col customWidth="true" max="2" min="2" outlineLevel="0" style="1" width="17.7109372872207"/>
    <col customWidth="true" max="5" min="3" outlineLevel="0" style="1" width="6.71093745638684"/>
    <col customWidth="true" max="6" min="6" outlineLevel="0" style="1" width="8.71093779471921"/>
    <col customWidth="true" max="7" min="7" outlineLevel="0" style="1" width="14.7109374563868"/>
    <col customWidth="true" max="8" min="8" outlineLevel="0" style="1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</row>
    <row ht="15.75" outlineLevel="0" r="4">
      <c r="A4" s="4" t="n"/>
      <c r="B4" s="4" t="n"/>
      <c r="C4" s="4" t="n"/>
      <c r="D4" s="4" t="n"/>
      <c r="E4" s="0" t="n"/>
      <c r="F4" s="0" t="n"/>
      <c r="G4" s="5" t="n"/>
    </row>
    <row ht="15.75" outlineLevel="0" r="5">
      <c r="A5" s="4" t="n"/>
      <c r="B5" s="4" t="n"/>
      <c r="C5" s="4" t="n"/>
      <c r="D5" s="4" t="n"/>
      <c r="E5" s="0" t="n"/>
      <c r="F5" s="0" t="n"/>
      <c r="G5" s="5" t="n"/>
    </row>
    <row ht="15.75" outlineLevel="0" r="6">
      <c r="A6" s="4" t="n"/>
      <c r="B6" s="4" t="n"/>
      <c r="C6" s="4" t="n"/>
      <c r="D6" s="4" t="n"/>
      <c r="E6" s="0" t="n"/>
      <c r="F6" s="0" t="n"/>
      <c r="G6" s="5" t="n"/>
    </row>
    <row ht="15.75" outlineLevel="0" r="7">
      <c r="A7" s="6" t="n"/>
      <c r="B7" s="6" t="n"/>
      <c r="C7" s="6" t="n"/>
      <c r="D7" s="6" t="n"/>
      <c r="E7" s="0" t="n"/>
      <c r="F7" s="0" t="n"/>
      <c r="G7" s="0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</row>
    <row ht="15.75" outlineLevel="0" r="9">
      <c r="A9" s="4" t="s">
        <v>2</v>
      </c>
      <c r="B9" s="4" t="n"/>
      <c r="C9" s="4" t="n"/>
      <c r="D9" s="4" t="n"/>
      <c r="E9" s="8" t="n"/>
      <c r="F9" s="8" t="n"/>
      <c r="G9" s="8" t="n"/>
    </row>
    <row outlineLevel="0" r="10">
      <c r="A10" s="8" t="n"/>
      <c r="C10" s="8" t="n"/>
      <c r="D10" s="8" t="n"/>
      <c r="E10" s="8" t="n"/>
      <c r="F10" s="8" t="n"/>
      <c r="G10" s="8" t="n"/>
      <c r="H10" s="8" t="n"/>
    </row>
    <row outlineLevel="0" r="11">
      <c r="A11" s="8" t="n"/>
      <c r="C11" s="8" t="n"/>
      <c r="D11" s="8" t="n"/>
      <c r="E11" s="8" t="n"/>
      <c r="F11" s="8" t="n"/>
      <c r="G11" s="8" t="n"/>
      <c r="H11" s="8" t="n"/>
    </row>
    <row outlineLevel="0" r="12">
      <c r="A12" s="8" t="n"/>
      <c r="C12" s="8" t="n"/>
      <c r="D12" s="8" t="n"/>
      <c r="E12" s="8" t="n"/>
      <c r="F12" s="8" t="n"/>
      <c r="G12" s="8" t="n"/>
      <c r="H12" s="8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62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44826</v>
      </c>
      <c r="D15" s="11" t="s"/>
      <c r="E15" s="11" t="s"/>
    </row>
    <row customFormat="true" customHeight="true" ht="15.75" outlineLevel="0" r="16" s="4">
      <c r="A16" s="12" t="s">
        <v>33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12" t="n"/>
      <c r="B17" s="12" t="n"/>
      <c r="C17" s="12" t="n"/>
      <c r="D17" s="12" t="n"/>
      <c r="E17" s="12" t="n"/>
      <c r="F17" s="12" t="n"/>
      <c r="G17" s="12" t="n"/>
      <c r="H17" s="12" t="n"/>
    </row>
    <row customFormat="true" customHeight="true" ht="42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63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customHeight="true" ht="28.5" outlineLevel="0" r="21" s="15">
      <c r="A21" s="62" t="n"/>
      <c r="B21" s="30" t="s">
        <v>64</v>
      </c>
      <c r="C21" s="44" t="n">
        <v>100</v>
      </c>
      <c r="D21" s="34" t="n">
        <v>0.42</v>
      </c>
      <c r="E21" s="34" t="n">
        <v>0.06</v>
      </c>
      <c r="F21" s="34" t="n">
        <v>1.14</v>
      </c>
      <c r="G21" s="34" t="n">
        <v>7.2</v>
      </c>
      <c r="H21" s="28" t="n">
        <v>71</v>
      </c>
    </row>
    <row customFormat="true" customHeight="true" ht="21.75" outlineLevel="0" r="22" s="15">
      <c r="A22" s="26" t="s">
        <v>16</v>
      </c>
      <c r="B22" s="60" t="s">
        <v>65</v>
      </c>
      <c r="C22" s="28" t="n">
        <v>200</v>
      </c>
      <c r="D22" s="34" t="n">
        <v>18.59</v>
      </c>
      <c r="E22" s="34" t="n">
        <v>33.11</v>
      </c>
      <c r="F22" s="28" t="n">
        <v>3.52</v>
      </c>
      <c r="G22" s="34" t="n">
        <v>386.2</v>
      </c>
      <c r="H22" s="61" t="n">
        <v>210</v>
      </c>
    </row>
    <row customFormat="true" ht="26.25" outlineLevel="0" r="23" s="15">
      <c r="A23" s="29" t="s"/>
      <c r="B23" s="27" t="s">
        <v>66</v>
      </c>
      <c r="C23" s="28" t="n">
        <v>200</v>
      </c>
      <c r="D23" s="34" t="n">
        <v>0.07</v>
      </c>
      <c r="E23" s="34" t="n">
        <v>0.02</v>
      </c>
      <c r="F23" s="34" t="n">
        <v>0.22</v>
      </c>
      <c r="G23" s="34" t="n">
        <v>2.7</v>
      </c>
      <c r="H23" s="28" t="n">
        <v>376</v>
      </c>
    </row>
    <row customFormat="true" ht="25.5" outlineLevel="0" r="24" s="15">
      <c r="A24" s="29" t="s"/>
      <c r="B24" s="49" t="s">
        <v>31</v>
      </c>
      <c r="C24" s="55" t="n">
        <v>25</v>
      </c>
      <c r="D24" s="46" t="n">
        <v>1.63</v>
      </c>
      <c r="E24" s="46" t="n">
        <v>0.28</v>
      </c>
      <c r="F24" s="46" t="n">
        <v>11.53</v>
      </c>
      <c r="G24" s="46" t="n">
        <v>57.46</v>
      </c>
      <c r="H24" s="16" t="s">
        <v>19</v>
      </c>
    </row>
    <row customFormat="true" ht="15" outlineLevel="0" r="25" s="15">
      <c r="A25" s="29" t="s"/>
      <c r="B25" s="30" t="s">
        <v>18</v>
      </c>
      <c r="C25" s="16" t="n">
        <v>50</v>
      </c>
      <c r="D25" s="46" t="n">
        <v>3.49</v>
      </c>
      <c r="E25" s="46" t="n">
        <v>0.55</v>
      </c>
      <c r="F25" s="46" t="n">
        <v>23</v>
      </c>
      <c r="G25" s="46" t="n">
        <v>119.5</v>
      </c>
      <c r="H25" s="16" t="s">
        <v>19</v>
      </c>
    </row>
    <row customFormat="true" customHeight="true" ht="21" outlineLevel="0" r="26" s="15">
      <c r="A26" s="35" t="s"/>
      <c r="B26" s="45" t="s">
        <v>21</v>
      </c>
      <c r="C26" s="28" t="n">
        <v>30</v>
      </c>
      <c r="D26" s="34" t="n">
        <v>6.96</v>
      </c>
      <c r="E26" s="34" t="n">
        <v>8.86</v>
      </c>
      <c r="F26" s="34" t="n">
        <f aca="false" ca="false" dt2D="false" dtr="false" t="normal">F61/20*25</f>
        <v>0</v>
      </c>
      <c r="G26" s="34" t="n">
        <v>108</v>
      </c>
      <c r="H26" s="28" t="n">
        <v>15</v>
      </c>
    </row>
    <row customFormat="true" customHeight="true" ht="19.5" outlineLevel="0" r="27" s="15">
      <c r="A27" s="36" t="s">
        <v>23</v>
      </c>
      <c r="B27" s="37" t="n"/>
      <c r="C27" s="38" t="n">
        <f aca="false" ca="false" dt2D="false" dtr="false" t="normal">C22+C23+C25+C26+C24+C21</f>
        <v>605</v>
      </c>
      <c r="D27" s="39" t="n">
        <f aca="false" ca="false" dt2D="false" dtr="false" t="normal">D22+D23+D25+D26+D24+D21</f>
        <v>31.16</v>
      </c>
      <c r="E27" s="39" t="n">
        <f aca="false" ca="false" dt2D="false" dtr="false" t="normal">E22+E23+E25+E26+E24+E21</f>
        <v>42.88</v>
      </c>
      <c r="F27" s="39" t="n">
        <f aca="false" ca="false" dt2D="false" dtr="false" t="normal">F22+F23+F25+F26+F24+F21</f>
        <v>39.410000000000004</v>
      </c>
      <c r="G27" s="39" t="n">
        <f aca="false" ca="false" dt2D="false" dtr="false" t="normal">G22+G23+G25+G26+G24+G21</f>
        <v>681.0600000000001</v>
      </c>
      <c r="H27" s="36" t="n"/>
    </row>
    <row customFormat="true" ht="15" outlineLevel="0" r="28" s="15">
      <c r="A28" s="36" t="n"/>
      <c r="B28" s="27" t="n"/>
      <c r="C28" s="22" t="n"/>
      <c r="D28" s="22" t="n"/>
      <c r="E28" s="22" t="n"/>
      <c r="F28" s="22" t="n"/>
      <c r="G28" s="22" t="n"/>
      <c r="H28" s="22" t="n"/>
    </row>
    <row customFormat="true" ht="25.5" outlineLevel="0" r="29" s="15">
      <c r="A29" s="41" t="s">
        <v>24</v>
      </c>
      <c r="B29" s="30" t="s">
        <v>67</v>
      </c>
      <c r="C29" s="44" t="n">
        <v>100</v>
      </c>
      <c r="D29" s="34" t="n">
        <v>1.4</v>
      </c>
      <c r="E29" s="34" t="n">
        <v>6.02</v>
      </c>
      <c r="F29" s="34" t="n">
        <v>8.27</v>
      </c>
      <c r="G29" s="34" t="n">
        <v>92.8</v>
      </c>
      <c r="H29" s="16" t="n">
        <v>52</v>
      </c>
    </row>
    <row customFormat="true" ht="38.25" outlineLevel="0" r="30" s="15">
      <c r="A30" s="29" t="s"/>
      <c r="B30" s="45" t="s">
        <v>68</v>
      </c>
      <c r="C30" s="44" t="n">
        <v>250</v>
      </c>
      <c r="D30" s="34" t="n">
        <v>6.36</v>
      </c>
      <c r="E30" s="34" t="n">
        <v>8.9</v>
      </c>
      <c r="F30" s="34" t="n">
        <v>11.81</v>
      </c>
      <c r="G30" s="34" t="n">
        <v>157.09</v>
      </c>
      <c r="H30" s="28" t="n">
        <v>119</v>
      </c>
    </row>
    <row customFormat="true" ht="15" outlineLevel="0" r="31" s="15">
      <c r="A31" s="29" t="s"/>
      <c r="B31" s="30" t="s">
        <v>69</v>
      </c>
      <c r="C31" s="44" t="n">
        <v>280</v>
      </c>
      <c r="D31" s="34" t="n">
        <v>21.39</v>
      </c>
      <c r="E31" s="34" t="n">
        <v>14.65</v>
      </c>
      <c r="F31" s="34" t="n">
        <v>50.03</v>
      </c>
      <c r="G31" s="34" t="n">
        <v>427.47</v>
      </c>
      <c r="H31" s="16" t="n">
        <v>291</v>
      </c>
    </row>
    <row customFormat="true" ht="26.25" outlineLevel="0" r="32" s="15">
      <c r="A32" s="29" t="s"/>
      <c r="B32" s="27" t="s">
        <v>70</v>
      </c>
      <c r="C32" s="16" t="n">
        <v>200</v>
      </c>
      <c r="D32" s="16" t="n">
        <v>0.66</v>
      </c>
      <c r="E32" s="16" t="n">
        <v>0.09</v>
      </c>
      <c r="F32" s="16" t="n">
        <v>32.01</v>
      </c>
      <c r="G32" s="16" t="n">
        <v>132.8</v>
      </c>
      <c r="H32" s="16" t="n">
        <v>388</v>
      </c>
    </row>
    <row customFormat="true" ht="15" outlineLevel="0" r="33" s="15">
      <c r="A33" s="29" t="s"/>
      <c r="B33" s="30" t="s">
        <v>18</v>
      </c>
      <c r="C33" s="16" t="n">
        <v>20</v>
      </c>
      <c r="D33" s="46" t="n">
        <v>1.39</v>
      </c>
      <c r="E33" s="46" t="n">
        <v>0.22</v>
      </c>
      <c r="F33" s="46" t="n">
        <v>9.2</v>
      </c>
      <c r="G33" s="46" t="n">
        <v>47.8</v>
      </c>
      <c r="H33" s="28" t="s">
        <v>19</v>
      </c>
    </row>
    <row customFormat="true" ht="25.5" outlineLevel="0" r="34" s="47">
      <c r="A34" s="48" t="s"/>
      <c r="B34" s="49" t="s">
        <v>31</v>
      </c>
      <c r="C34" s="28" t="n">
        <v>40</v>
      </c>
      <c r="D34" s="50" t="n">
        <v>2.6</v>
      </c>
      <c r="E34" s="50" t="n">
        <v>0.44</v>
      </c>
      <c r="F34" s="50" t="n">
        <v>18.44</v>
      </c>
      <c r="G34" s="50" t="n">
        <v>91.96</v>
      </c>
      <c r="H34" s="28" t="s">
        <v>19</v>
      </c>
    </row>
    <row customFormat="true" ht="15" outlineLevel="0" r="35" s="47">
      <c r="A35" s="37" t="s">
        <v>32</v>
      </c>
      <c r="B35" s="27" t="n"/>
      <c r="C35" s="51" t="n">
        <f aca="false" ca="false" dt2D="false" dtr="false" t="normal">C30+C31+C32+C33+C34+C29</f>
        <v>890</v>
      </c>
      <c r="D35" s="52" t="n">
        <f aca="false" ca="false" dt2D="false" dtr="false" t="normal">D30+D31+D32+D33+D34+D29</f>
        <v>33.8</v>
      </c>
      <c r="E35" s="52" t="n">
        <f aca="false" ca="false" dt2D="false" dtr="false" t="normal">E30+E31+E32+E33+E34+E29</f>
        <v>30.32</v>
      </c>
      <c r="F35" s="52" t="n">
        <f aca="false" ca="false" dt2D="false" dtr="false" t="normal">F30+F31+F32+F33+F34+F29</f>
        <v>129.76</v>
      </c>
      <c r="G35" s="52" t="n">
        <f aca="false" ca="false" dt2D="false" dtr="false" t="normal">G30+G31+G32+G33+G34+G29</f>
        <v>949.9200000000001</v>
      </c>
      <c r="H35" s="27" t="n"/>
    </row>
  </sheetData>
  <mergeCells count="11">
    <mergeCell ref="A13:H13"/>
    <mergeCell ref="A14:H14"/>
    <mergeCell ref="A20:H20"/>
    <mergeCell ref="A22:A26"/>
    <mergeCell ref="A29:A34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9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14.7109374563868"/>
    <col customWidth="true" max="2" min="2" outlineLevel="0" style="1" width="17.7109372872207"/>
    <col customWidth="true" max="5" min="3" outlineLevel="0" style="1" width="6.71093745638684"/>
    <col customWidth="true" max="6" min="6" outlineLevel="0" style="1" width="8.71093779471921"/>
    <col customWidth="true" max="7" min="7" outlineLevel="0" style="1" width="14.7109374563868"/>
    <col customWidth="true" max="8" min="8" outlineLevel="0" style="1" width="9.71093728722066"/>
  </cols>
  <sheetData>
    <row ht="15.75" outlineLevel="0" r="2">
      <c r="A2" s="2" t="s">
        <v>0</v>
      </c>
      <c r="B2" s="3" t="n"/>
      <c r="C2" s="4" t="n"/>
      <c r="D2" s="4" t="n"/>
      <c r="E2" s="0" t="n"/>
      <c r="F2" s="0" t="n"/>
      <c r="G2" s="0" t="n"/>
    </row>
    <row ht="15.75" outlineLevel="0" r="3">
      <c r="A3" s="4" t="s">
        <v>1</v>
      </c>
      <c r="B3" s="4" t="n"/>
      <c r="C3" s="4" t="n"/>
      <c r="D3" s="4" t="n"/>
      <c r="E3" s="0" t="n"/>
      <c r="F3" s="0" t="n"/>
      <c r="G3" s="5" t="n"/>
    </row>
    <row ht="15.75" outlineLevel="0" r="4">
      <c r="A4" s="4" t="n"/>
      <c r="B4" s="4" t="n"/>
      <c r="C4" s="4" t="n"/>
      <c r="D4" s="4" t="n"/>
      <c r="E4" s="0" t="n"/>
      <c r="F4" s="0" t="n"/>
      <c r="G4" s="5" t="n"/>
    </row>
    <row ht="15.75" outlineLevel="0" r="5">
      <c r="A5" s="4" t="n"/>
      <c r="B5" s="4" t="n"/>
      <c r="C5" s="4" t="n"/>
      <c r="D5" s="4" t="n"/>
      <c r="E5" s="0" t="n"/>
      <c r="F5" s="0" t="n"/>
      <c r="G5" s="5" t="n"/>
    </row>
    <row ht="15.75" outlineLevel="0" r="6">
      <c r="A6" s="4" t="n"/>
      <c r="B6" s="4" t="n"/>
      <c r="C6" s="4" t="n"/>
      <c r="D6" s="4" t="n"/>
      <c r="E6" s="0" t="n"/>
      <c r="F6" s="0" t="n"/>
      <c r="G6" s="5" t="n"/>
    </row>
    <row ht="15.75" outlineLevel="0" r="7">
      <c r="A7" s="6" t="n"/>
      <c r="B7" s="6" t="n"/>
      <c r="C7" s="6" t="n"/>
      <c r="D7" s="6" t="n"/>
      <c r="E7" s="0" t="n"/>
      <c r="F7" s="0" t="n"/>
      <c r="G7" s="0" t="n"/>
    </row>
    <row outlineLevel="0" r="8">
      <c r="A8" s="7" t="s">
        <v>0</v>
      </c>
      <c r="B8" s="5" t="n"/>
      <c r="C8" s="0" t="n"/>
      <c r="D8" s="0" t="n"/>
      <c r="E8" s="0" t="n"/>
      <c r="F8" s="0" t="n"/>
      <c r="G8" s="0" t="n"/>
    </row>
    <row ht="15.75" outlineLevel="0" r="9">
      <c r="A9" s="4" t="s">
        <v>2</v>
      </c>
      <c r="B9" s="4" t="n"/>
      <c r="C9" s="4" t="n"/>
      <c r="D9" s="4" t="n"/>
      <c r="E9" s="8" t="n"/>
      <c r="F9" s="8" t="n"/>
      <c r="G9" s="8" t="n"/>
    </row>
    <row outlineLevel="0" r="10">
      <c r="A10" s="8" t="n"/>
      <c r="C10" s="8" t="n"/>
      <c r="D10" s="8" t="n"/>
      <c r="E10" s="8" t="n"/>
      <c r="F10" s="8" t="n"/>
      <c r="G10" s="8" t="n"/>
      <c r="H10" s="8" t="n"/>
    </row>
    <row outlineLevel="0" r="11">
      <c r="A11" s="8" t="n"/>
      <c r="C11" s="8" t="n"/>
      <c r="D11" s="8" t="n"/>
      <c r="E11" s="8" t="n"/>
      <c r="F11" s="8" t="n"/>
      <c r="G11" s="8" t="n"/>
      <c r="H11" s="8" t="n"/>
    </row>
    <row outlineLevel="0" r="12">
      <c r="A12" s="8" t="n"/>
      <c r="C12" s="8" t="n"/>
      <c r="D12" s="8" t="n"/>
      <c r="E12" s="8" t="n"/>
      <c r="F12" s="8" t="n"/>
      <c r="G12" s="8" t="n"/>
      <c r="H12" s="8" t="n"/>
    </row>
    <row ht="15.75" outlineLevel="0" r="13">
      <c r="A13" s="9" t="s">
        <v>3</v>
      </c>
      <c r="B13" s="9" t="s"/>
      <c r="C13" s="9" t="s"/>
      <c r="D13" s="9" t="s"/>
      <c r="E13" s="9" t="s"/>
      <c r="F13" s="9" t="s"/>
      <c r="G13" s="9" t="s"/>
      <c r="H13" s="9" t="s"/>
    </row>
    <row ht="15.75" outlineLevel="0" r="14">
      <c r="A14" s="10" t="s">
        <v>71</v>
      </c>
      <c r="B14" s="10" t="s"/>
      <c r="C14" s="10" t="s"/>
      <c r="D14" s="10" t="s"/>
      <c r="E14" s="10" t="s"/>
      <c r="F14" s="10" t="s"/>
      <c r="G14" s="10" t="s"/>
      <c r="H14" s="10" t="s"/>
    </row>
    <row ht="15.75" outlineLevel="0" r="15">
      <c r="C15" s="11" t="n">
        <v>44827</v>
      </c>
      <c r="D15" s="11" t="s"/>
      <c r="E15" s="11" t="s"/>
    </row>
    <row customFormat="true" ht="15.75" outlineLevel="0" r="16" s="4">
      <c r="A16" s="12" t="s">
        <v>5</v>
      </c>
      <c r="B16" s="13" t="s"/>
      <c r="C16" s="13" t="s"/>
      <c r="D16" s="13" t="s"/>
      <c r="E16" s="13" t="s"/>
      <c r="F16" s="13" t="s"/>
      <c r="G16" s="13" t="s"/>
      <c r="H16" s="14" t="s"/>
    </row>
    <row customFormat="true" ht="15.75" outlineLevel="0" r="17" s="4">
      <c r="A17" s="12" t="n"/>
      <c r="B17" s="12" t="n"/>
      <c r="C17" s="12" t="n"/>
      <c r="D17" s="12" t="n"/>
      <c r="E17" s="12" t="n"/>
      <c r="F17" s="12" t="n"/>
      <c r="G17" s="12" t="n"/>
      <c r="H17" s="12" t="n"/>
    </row>
    <row customFormat="true" customHeight="true" ht="42" outlineLevel="0" r="18" s="15">
      <c r="A18" s="16" t="s">
        <v>6</v>
      </c>
      <c r="B18" s="16" t="s">
        <v>7</v>
      </c>
      <c r="C18" s="16" t="s">
        <v>8</v>
      </c>
      <c r="D18" s="16" t="s">
        <v>9</v>
      </c>
      <c r="E18" s="17" t="s"/>
      <c r="F18" s="18" t="s"/>
      <c r="G18" s="16" t="s">
        <v>10</v>
      </c>
      <c r="H18" s="16" t="s">
        <v>11</v>
      </c>
      <c r="I18" s="19" t="n"/>
      <c r="J18" s="19" t="n"/>
    </row>
    <row customFormat="true" ht="15" outlineLevel="0" r="19" s="15">
      <c r="A19" s="20" t="s"/>
      <c r="B19" s="20" t="s"/>
      <c r="C19" s="20" t="s"/>
      <c r="D19" s="21" t="s">
        <v>12</v>
      </c>
      <c r="E19" s="21" t="s">
        <v>13</v>
      </c>
      <c r="F19" s="21" t="s">
        <v>14</v>
      </c>
      <c r="G19" s="22" t="n"/>
      <c r="H19" s="22" t="n"/>
    </row>
    <row customFormat="true" customHeight="true" ht="30" outlineLevel="0" r="20" s="15">
      <c r="A20" s="23" t="s">
        <v>72</v>
      </c>
      <c r="B20" s="24" t="s"/>
      <c r="C20" s="24" t="s"/>
      <c r="D20" s="24" t="s"/>
      <c r="E20" s="24" t="s"/>
      <c r="F20" s="24" t="s"/>
      <c r="G20" s="24" t="s"/>
      <c r="H20" s="25" t="s"/>
    </row>
    <row customFormat="true" ht="39" outlineLevel="0" r="21" s="15">
      <c r="A21" s="26" t="s">
        <v>16</v>
      </c>
      <c r="B21" s="27" t="s">
        <v>73</v>
      </c>
      <c r="C21" s="16" t="n">
        <v>200</v>
      </c>
      <c r="D21" s="16" t="n">
        <v>8.87</v>
      </c>
      <c r="E21" s="16" t="n">
        <v>4.87</v>
      </c>
      <c r="F21" s="16" t="n">
        <v>31.4</v>
      </c>
      <c r="G21" s="46" t="n">
        <v>202.67</v>
      </c>
      <c r="H21" s="16" t="n">
        <v>171</v>
      </c>
    </row>
    <row customFormat="true" ht="26.25" outlineLevel="0" r="22" s="15">
      <c r="A22" s="29" t="s"/>
      <c r="B22" s="27" t="s">
        <v>74</v>
      </c>
      <c r="C22" s="28" t="n">
        <v>200</v>
      </c>
      <c r="D22" s="34" t="n">
        <v>0.53</v>
      </c>
      <c r="E22" s="34" t="n">
        <v>0</v>
      </c>
      <c r="F22" s="34" t="n">
        <v>9.47</v>
      </c>
      <c r="G22" s="34" t="n">
        <v>60</v>
      </c>
      <c r="H22" s="16" t="n">
        <v>376</v>
      </c>
    </row>
    <row customFormat="true" ht="15" outlineLevel="0" r="23" s="15">
      <c r="A23" s="29" t="s"/>
      <c r="B23" s="30" t="s">
        <v>18</v>
      </c>
      <c r="C23" s="31" t="n">
        <v>60</v>
      </c>
      <c r="D23" s="32" t="n">
        <v>4.19</v>
      </c>
      <c r="E23" s="32" t="n">
        <v>0.66</v>
      </c>
      <c r="F23" s="32" t="n">
        <v>27.6</v>
      </c>
      <c r="G23" s="32" t="n">
        <v>143.4</v>
      </c>
      <c r="H23" s="33" t="s">
        <v>19</v>
      </c>
    </row>
    <row customFormat="true" ht="26.25" outlineLevel="0" r="24" s="15">
      <c r="A24" s="29" t="s"/>
      <c r="B24" s="27" t="s">
        <v>20</v>
      </c>
      <c r="C24" s="16" t="n">
        <v>10</v>
      </c>
      <c r="D24" s="34" t="n">
        <v>0.06</v>
      </c>
      <c r="E24" s="34" t="n">
        <v>8.25</v>
      </c>
      <c r="F24" s="34" t="n">
        <v>0.08</v>
      </c>
      <c r="G24" s="34" t="n">
        <v>75</v>
      </c>
      <c r="H24" s="16" t="n">
        <v>14</v>
      </c>
    </row>
    <row customFormat="true" ht="15" outlineLevel="0" r="25" s="15">
      <c r="A25" s="35" t="s"/>
      <c r="B25" s="27" t="s">
        <v>21</v>
      </c>
      <c r="C25" s="28" t="n">
        <v>30</v>
      </c>
      <c r="D25" s="34" t="n">
        <v>6.96</v>
      </c>
      <c r="E25" s="34" t="n">
        <v>8.86</v>
      </c>
      <c r="F25" s="34" t="n">
        <v>0</v>
      </c>
      <c r="G25" s="34" t="n">
        <v>108</v>
      </c>
      <c r="H25" s="28" t="n">
        <v>15</v>
      </c>
    </row>
    <row customFormat="true" customHeight="true" ht="19.5" outlineLevel="0" r="26" s="15">
      <c r="A26" s="36" t="s">
        <v>23</v>
      </c>
      <c r="B26" s="37" t="n"/>
      <c r="C26" s="38" t="n">
        <f aca="false" ca="false" dt2D="false" dtr="false" t="normal">C21+C22+C23+C24+C25</f>
        <v>500</v>
      </c>
      <c r="D26" s="39" t="n">
        <f aca="false" ca="false" dt2D="false" dtr="false" t="normal">D21+D22+D23+D24+D25</f>
        <v>20.61</v>
      </c>
      <c r="E26" s="39" t="n">
        <f aca="false" ca="false" dt2D="false" dtr="false" t="normal">E21+E22+E23+E24+E25</f>
        <v>22.64</v>
      </c>
      <c r="F26" s="39" t="n">
        <f aca="false" ca="false" dt2D="false" dtr="false" t="normal">F21+F22+F23+F24+F25</f>
        <v>68.55</v>
      </c>
      <c r="G26" s="39" t="n">
        <f aca="false" ca="false" dt2D="false" dtr="false" t="normal">G21+G22+G23+G24+G25</f>
        <v>589.0699999999999</v>
      </c>
      <c r="H26" s="36" t="n"/>
    </row>
    <row customFormat="true" ht="15" outlineLevel="0" r="27" s="15">
      <c r="A27" s="36" t="n"/>
      <c r="B27" s="27" t="n"/>
      <c r="C27" s="22" t="n"/>
      <c r="D27" s="22" t="n"/>
      <c r="E27" s="22" t="n"/>
      <c r="F27" s="22" t="n"/>
      <c r="G27" s="22" t="n"/>
      <c r="H27" s="22" t="n"/>
    </row>
    <row customFormat="true" customHeight="true" ht="38.25" outlineLevel="0" r="28" s="15">
      <c r="A28" s="41" t="s">
        <v>24</v>
      </c>
      <c r="B28" s="30" t="s">
        <v>75</v>
      </c>
      <c r="C28" s="44" t="n">
        <v>60</v>
      </c>
      <c r="D28" s="34" t="n">
        <v>0.98</v>
      </c>
      <c r="E28" s="34" t="n">
        <v>3.05</v>
      </c>
      <c r="F28" s="34" t="n">
        <v>7.44</v>
      </c>
      <c r="G28" s="34" t="n">
        <v>51.18</v>
      </c>
      <c r="H28" s="16" t="n">
        <v>58</v>
      </c>
    </row>
    <row customFormat="true" ht="25.5" outlineLevel="0" r="29" s="15">
      <c r="A29" s="29" t="s"/>
      <c r="B29" s="45" t="s">
        <v>76</v>
      </c>
      <c r="C29" s="44" t="n">
        <v>200</v>
      </c>
      <c r="D29" s="34" t="n">
        <v>7.42</v>
      </c>
      <c r="E29" s="34" t="n">
        <v>6.9</v>
      </c>
      <c r="F29" s="34" t="n">
        <v>13.68</v>
      </c>
      <c r="G29" s="34" t="n">
        <v>139.67</v>
      </c>
      <c r="H29" s="28" t="n">
        <v>119</v>
      </c>
    </row>
    <row customFormat="true" ht="25.5" outlineLevel="0" r="30" s="15">
      <c r="A30" s="29" t="s"/>
      <c r="B30" s="30" t="s">
        <v>77</v>
      </c>
      <c r="C30" s="44" t="n">
        <v>100</v>
      </c>
      <c r="D30" s="34" t="n">
        <v>12.06</v>
      </c>
      <c r="E30" s="34" t="n">
        <v>11.23</v>
      </c>
      <c r="F30" s="34" t="n">
        <v>3.52</v>
      </c>
      <c r="G30" s="34" t="n">
        <v>185</v>
      </c>
      <c r="H30" s="28" t="n">
        <v>255</v>
      </c>
    </row>
    <row customFormat="true" ht="25.5" outlineLevel="0" r="31" s="15">
      <c r="A31" s="29" t="s"/>
      <c r="B31" s="45" t="s">
        <v>78</v>
      </c>
      <c r="C31" s="44" t="n">
        <v>150</v>
      </c>
      <c r="D31" s="34" t="n">
        <v>4.46</v>
      </c>
      <c r="E31" s="34" t="n">
        <v>5.76</v>
      </c>
      <c r="F31" s="34" t="n">
        <v>30.45</v>
      </c>
      <c r="G31" s="34" t="n">
        <v>195.7</v>
      </c>
      <c r="H31" s="28" t="n">
        <v>202</v>
      </c>
    </row>
    <row customFormat="true" ht="26.25" outlineLevel="0" r="32" s="15">
      <c r="A32" s="29" t="s"/>
      <c r="B32" s="27" t="s">
        <v>79</v>
      </c>
      <c r="C32" s="16" t="n">
        <v>200</v>
      </c>
      <c r="D32" s="16" t="n">
        <v>0.68</v>
      </c>
      <c r="E32" s="16" t="n">
        <v>0.3</v>
      </c>
      <c r="F32" s="16" t="n">
        <v>20.76</v>
      </c>
      <c r="G32" s="16" t="n">
        <v>88.2</v>
      </c>
      <c r="H32" s="16" t="n">
        <v>388</v>
      </c>
    </row>
    <row customFormat="true" ht="15" outlineLevel="0" r="33" s="15">
      <c r="A33" s="29" t="s"/>
      <c r="B33" s="30" t="s">
        <v>18</v>
      </c>
      <c r="C33" s="16" t="n">
        <v>20</v>
      </c>
      <c r="D33" s="46" t="n">
        <v>1.39</v>
      </c>
      <c r="E33" s="46" t="n">
        <v>0.22</v>
      </c>
      <c r="F33" s="46" t="n">
        <v>9.2</v>
      </c>
      <c r="G33" s="46" t="n">
        <v>47.8</v>
      </c>
      <c r="H33" s="28" t="s">
        <v>19</v>
      </c>
    </row>
    <row customFormat="true" ht="25.5" outlineLevel="0" r="34" s="47">
      <c r="A34" s="48" t="s"/>
      <c r="B34" s="49" t="s">
        <v>31</v>
      </c>
      <c r="C34" s="28" t="n">
        <v>50</v>
      </c>
      <c r="D34" s="50" t="n">
        <v>3.25</v>
      </c>
      <c r="E34" s="50" t="n">
        <v>0.55</v>
      </c>
      <c r="F34" s="50" t="n">
        <v>23.05</v>
      </c>
      <c r="G34" s="50" t="n">
        <v>114.95</v>
      </c>
      <c r="H34" s="28" t="s">
        <v>19</v>
      </c>
    </row>
    <row customFormat="true" ht="15" outlineLevel="0" r="35" s="47">
      <c r="A35" s="37" t="s">
        <v>32</v>
      </c>
      <c r="B35" s="27" t="n"/>
      <c r="C35" s="51" t="n">
        <f aca="false" ca="false" dt2D="false" dtr="false" t="normal">C29+C30+C32+C33+C31+C34+C28</f>
        <v>780</v>
      </c>
      <c r="D35" s="52" t="n">
        <f aca="false" ca="false" dt2D="false" dtr="false" t="normal">D29+D30+D32+D33+D31+D34+D28</f>
        <v>30.240000000000002</v>
      </c>
      <c r="E35" s="52" t="n">
        <f aca="false" ca="false" dt2D="false" dtr="false" t="normal">E29+E30+E32+E33+E31+E34+E28</f>
        <v>28.010000000000005</v>
      </c>
      <c r="F35" s="52" t="n">
        <f aca="false" ca="false" dt2D="false" dtr="false" t="normal">F29+F30+F32+F33+F31+F34+F28</f>
        <v>108.1</v>
      </c>
      <c r="G35" s="52" t="n">
        <f aca="false" ca="false" dt2D="false" dtr="false" t="normal">G29+G30+G32+G33+G31+G34+G28</f>
        <v>822.4999999999999</v>
      </c>
      <c r="H35" s="27" t="n"/>
    </row>
  </sheetData>
  <mergeCells count="11">
    <mergeCell ref="A13:H13"/>
    <mergeCell ref="A14:H14"/>
    <mergeCell ref="A20:H20"/>
    <mergeCell ref="A21:A25"/>
    <mergeCell ref="A28:A34"/>
    <mergeCell ref="A16:H16"/>
    <mergeCell ref="A18:A19"/>
    <mergeCell ref="B18:B19"/>
    <mergeCell ref="C18:C19"/>
    <mergeCell ref="D18:F18"/>
    <mergeCell ref="C15:E1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2023-04-10T05:28:00Z</dcterms:modified>
</cp:coreProperties>
</file>